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T:\Finance\Concessions\Dining and Retail\RFP\Drafts\__FINAL - to be posted\"/>
    </mc:Choice>
  </mc:AlternateContent>
  <xr:revisionPtr revIDLastSave="0" documentId="13_ncr:1_{1E246A00-39A5-43A5-A41E-97D62A50B42B}" xr6:coauthVersionLast="47" xr6:coauthVersionMax="47" xr10:uidLastSave="{00000000-0000-0000-0000-000000000000}"/>
  <workbookProtection lockStructure="1"/>
  <bookViews>
    <workbookView xWindow="-98" yWindow="-98" windowWidth="28996" windowHeight="15796" tabRatio="837" firstSheet="6" activeTab="12" xr2:uid="{6D57D709-7442-4B11-8DA2-5744E26B60A7}"/>
  </bookViews>
  <sheets>
    <sheet name="NT-1422 Quick Service-Deli" sheetId="14" r:id="rId1"/>
    <sheet name="CP-2352 Quick Service-Asian" sheetId="15" r:id="rId2"/>
    <sheet name="CP-2353 Quick Service-Chicken" sheetId="16" r:id="rId3"/>
    <sheet name="CP-2351 Quick Service-Healthy" sheetId="19" r:id="rId4"/>
    <sheet name="CP-2350 Food Hall Seating" sheetId="22" r:id="rId5"/>
    <sheet name="CP-2356 Gourmet Market w Bar" sheetId="23" r:id="rId6"/>
    <sheet name="CP-2338 Candy" sheetId="24" r:id="rId7"/>
    <sheet name="NC-2102 Quick Service-Burger" sheetId="25" r:id="rId8"/>
    <sheet name="NC-2103 Bar with Food" sheetId="26" r:id="rId9"/>
    <sheet name="SC-2120 Local Bar SC-2220 Prep" sheetId="27" r:id="rId10"/>
    <sheet name="SC-2109 Local Gourmet Coffee" sheetId="28" r:id="rId11"/>
    <sheet name="SC-2112 Fast Casual Mexican" sheetId="29" r:id="rId12"/>
    <sheet name="Consolidated Package 2" sheetId="18" r:id="rId13"/>
    <sheet name="Proposer Notes Package 2" sheetId="21" r:id="rId14"/>
  </sheets>
  <definedNames>
    <definedName name="_xlnm.Print_Area" localSheetId="12">'Consolidated Package 2'!$B$2:$S$57</definedName>
    <definedName name="_xlnm.Print_Area" localSheetId="6">'CP-2338 Candy'!$B$2:$S$56</definedName>
    <definedName name="_xlnm.Print_Area" localSheetId="4">'CP-2350 Food Hall Seating'!$B$2:$S$56</definedName>
    <definedName name="_xlnm.Print_Area" localSheetId="3">'CP-2351 Quick Service-Healthy'!$B$2:$S$56</definedName>
    <definedName name="_xlnm.Print_Area" localSheetId="1">'CP-2352 Quick Service-Asian'!$B$2:$S$56</definedName>
    <definedName name="_xlnm.Print_Area" localSheetId="2">'CP-2353 Quick Service-Chicken'!$B$2:$S$56</definedName>
    <definedName name="_xlnm.Print_Area" localSheetId="5">'CP-2356 Gourmet Market w Bar'!$B$2:$S$56</definedName>
    <definedName name="_xlnm.Print_Area" localSheetId="7">'NC-2102 Quick Service-Burger'!$B$2:$S$56</definedName>
    <definedName name="_xlnm.Print_Area" localSheetId="8">'NC-2103 Bar with Food'!$B$2:$S$56</definedName>
    <definedName name="_xlnm.Print_Area" localSheetId="0">'NT-1422 Quick Service-Deli'!$B$2:$S$56</definedName>
    <definedName name="_xlnm.Print_Area" localSheetId="13">'Proposer Notes Package 2'!$A$1:$A$49</definedName>
    <definedName name="_xlnm.Print_Area" localSheetId="10">'SC-2109 Local Gourmet Coffee'!$B$2:$S$56</definedName>
    <definedName name="_xlnm.Print_Area" localSheetId="11">'SC-2112 Fast Casual Mexican'!$B$2:$S$56</definedName>
    <definedName name="_xlnm.Print_Area" localSheetId="9">'SC-2120 Local Bar SC-2220 Prep'!$B$2:$S$56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8" l="1"/>
  <c r="E43" i="18"/>
  <c r="F43" i="18"/>
  <c r="G43" i="18"/>
  <c r="H43" i="18"/>
  <c r="I43" i="18"/>
  <c r="J43" i="18"/>
  <c r="K43" i="18"/>
  <c r="L43" i="18"/>
  <c r="M43" i="18"/>
  <c r="N43" i="18"/>
  <c r="O43" i="18"/>
  <c r="P43" i="18"/>
  <c r="Q43" i="18"/>
  <c r="R43" i="18"/>
  <c r="D20" i="18"/>
  <c r="E20" i="18"/>
  <c r="F20" i="18"/>
  <c r="G20" i="18"/>
  <c r="H20" i="18"/>
  <c r="H23" i="18" s="1"/>
  <c r="H26" i="18" s="1"/>
  <c r="I20" i="18"/>
  <c r="J20" i="18"/>
  <c r="K20" i="18"/>
  <c r="L20" i="18"/>
  <c r="M20" i="18"/>
  <c r="N20" i="18"/>
  <c r="N23" i="18" s="1"/>
  <c r="N26" i="18" s="1"/>
  <c r="O20" i="18"/>
  <c r="P20" i="18"/>
  <c r="P23" i="18" s="1"/>
  <c r="P26" i="18" s="1"/>
  <c r="Q20" i="18"/>
  <c r="R20" i="18"/>
  <c r="D21" i="18"/>
  <c r="D23" i="18" s="1"/>
  <c r="D26" i="18" s="1"/>
  <c r="E21" i="18"/>
  <c r="F21" i="18"/>
  <c r="G21" i="18"/>
  <c r="G23" i="18" s="1"/>
  <c r="H21" i="18"/>
  <c r="I21" i="18"/>
  <c r="J21" i="18"/>
  <c r="J23" i="18" s="1"/>
  <c r="J26" i="18" s="1"/>
  <c r="K21" i="18"/>
  <c r="L21" i="18"/>
  <c r="L23" i="18" s="1"/>
  <c r="L26" i="18" s="1"/>
  <c r="M21" i="18"/>
  <c r="N21" i="18"/>
  <c r="O21" i="18"/>
  <c r="P21" i="18"/>
  <c r="Q21" i="18"/>
  <c r="R21" i="18"/>
  <c r="D22" i="18"/>
  <c r="E22" i="18"/>
  <c r="E23" i="18" s="1"/>
  <c r="F22" i="18"/>
  <c r="G22" i="18"/>
  <c r="H22" i="18"/>
  <c r="I22" i="18"/>
  <c r="J22" i="18"/>
  <c r="K22" i="18"/>
  <c r="L22" i="18"/>
  <c r="M22" i="18"/>
  <c r="M23" i="18" s="1"/>
  <c r="N22" i="18"/>
  <c r="O22" i="18"/>
  <c r="P22" i="18"/>
  <c r="Q22" i="18"/>
  <c r="R22" i="18"/>
  <c r="R23" i="18" s="1"/>
  <c r="R26" i="18" s="1"/>
  <c r="F23" i="18"/>
  <c r="F26" i="18" s="1"/>
  <c r="O23" i="18"/>
  <c r="Q23" i="18"/>
  <c r="Q26" i="18" s="1"/>
  <c r="D25" i="18"/>
  <c r="E25" i="18"/>
  <c r="F25" i="18"/>
  <c r="G25" i="18"/>
  <c r="H25" i="18"/>
  <c r="I25" i="18"/>
  <c r="J25" i="18"/>
  <c r="K25" i="18"/>
  <c r="L25" i="18"/>
  <c r="M25" i="18"/>
  <c r="N25" i="18"/>
  <c r="O25" i="18"/>
  <c r="P25" i="18"/>
  <c r="Q25" i="18"/>
  <c r="R25" i="18"/>
  <c r="D29" i="18"/>
  <c r="E29" i="18"/>
  <c r="F29" i="18"/>
  <c r="G29" i="18"/>
  <c r="H29" i="18"/>
  <c r="I29" i="18"/>
  <c r="J29" i="18"/>
  <c r="K29" i="18"/>
  <c r="L29" i="18"/>
  <c r="M29" i="18"/>
  <c r="N29" i="18"/>
  <c r="O29" i="18"/>
  <c r="P29" i="18"/>
  <c r="Q29" i="18"/>
  <c r="R29" i="18"/>
  <c r="D30" i="18"/>
  <c r="E30" i="18"/>
  <c r="F30" i="18"/>
  <c r="G30" i="18"/>
  <c r="H30" i="18"/>
  <c r="I30" i="18"/>
  <c r="J30" i="18"/>
  <c r="K30" i="18"/>
  <c r="L30" i="18"/>
  <c r="M30" i="18"/>
  <c r="N30" i="18"/>
  <c r="O30" i="18"/>
  <c r="P30" i="18"/>
  <c r="Q30" i="18"/>
  <c r="R30" i="18"/>
  <c r="D31" i="18"/>
  <c r="E31" i="18"/>
  <c r="F31" i="18"/>
  <c r="G31" i="18"/>
  <c r="H31" i="18"/>
  <c r="I31" i="18"/>
  <c r="J31" i="18"/>
  <c r="K31" i="18"/>
  <c r="L31" i="18"/>
  <c r="M31" i="18"/>
  <c r="N31" i="18"/>
  <c r="O31" i="18"/>
  <c r="P31" i="18"/>
  <c r="Q31" i="18"/>
  <c r="R31" i="18"/>
  <c r="D32" i="18"/>
  <c r="E32" i="18"/>
  <c r="F32" i="18"/>
  <c r="G32" i="18"/>
  <c r="H32" i="18"/>
  <c r="I32" i="18"/>
  <c r="J32" i="18"/>
  <c r="K32" i="18"/>
  <c r="L32" i="18"/>
  <c r="M32" i="18"/>
  <c r="N32" i="18"/>
  <c r="O32" i="18"/>
  <c r="P32" i="18"/>
  <c r="Q32" i="18"/>
  <c r="R32" i="18"/>
  <c r="D33" i="18"/>
  <c r="E33" i="18"/>
  <c r="F33" i="18"/>
  <c r="G33" i="18"/>
  <c r="H33" i="18"/>
  <c r="I33" i="18"/>
  <c r="J33" i="18"/>
  <c r="K33" i="18"/>
  <c r="L33" i="18"/>
  <c r="M33" i="18"/>
  <c r="N33" i="18"/>
  <c r="O33" i="18"/>
  <c r="P33" i="18"/>
  <c r="Q33" i="18"/>
  <c r="R33" i="18"/>
  <c r="D34" i="18"/>
  <c r="E34" i="18"/>
  <c r="F34" i="18"/>
  <c r="G34" i="18"/>
  <c r="H34" i="18"/>
  <c r="I34" i="18"/>
  <c r="J34" i="18"/>
  <c r="K34" i="18"/>
  <c r="L34" i="18"/>
  <c r="M34" i="18"/>
  <c r="N34" i="18"/>
  <c r="O34" i="18"/>
  <c r="P34" i="18"/>
  <c r="Q34" i="18"/>
  <c r="R34" i="18"/>
  <c r="D35" i="18"/>
  <c r="E35" i="18"/>
  <c r="F35" i="18"/>
  <c r="G35" i="18"/>
  <c r="H35" i="18"/>
  <c r="I35" i="18"/>
  <c r="J35" i="18"/>
  <c r="K35" i="18"/>
  <c r="L35" i="18"/>
  <c r="M35" i="18"/>
  <c r="N35" i="18"/>
  <c r="O35" i="18"/>
  <c r="P35" i="18"/>
  <c r="Q35" i="18"/>
  <c r="R35" i="18"/>
  <c r="D36" i="18"/>
  <c r="E36" i="18"/>
  <c r="F36" i="18"/>
  <c r="G36" i="18"/>
  <c r="H36" i="18"/>
  <c r="I36" i="18"/>
  <c r="J36" i="18"/>
  <c r="K36" i="18"/>
  <c r="L36" i="18"/>
  <c r="M36" i="18"/>
  <c r="N36" i="18"/>
  <c r="O36" i="18"/>
  <c r="P36" i="18"/>
  <c r="Q36" i="18"/>
  <c r="R36" i="18"/>
  <c r="D37" i="18"/>
  <c r="E37" i="18"/>
  <c r="F37" i="18"/>
  <c r="G37" i="18"/>
  <c r="H37" i="18"/>
  <c r="I37" i="18"/>
  <c r="J37" i="18"/>
  <c r="K37" i="18"/>
  <c r="L37" i="18"/>
  <c r="M37" i="18"/>
  <c r="N37" i="18"/>
  <c r="O37" i="18"/>
  <c r="P37" i="18"/>
  <c r="Q37" i="18"/>
  <c r="R37" i="18"/>
  <c r="D38" i="18"/>
  <c r="E38" i="18"/>
  <c r="F38" i="18"/>
  <c r="G38" i="18"/>
  <c r="H38" i="18"/>
  <c r="I38" i="18"/>
  <c r="J38" i="18"/>
  <c r="K38" i="18"/>
  <c r="L38" i="18"/>
  <c r="M38" i="18"/>
  <c r="N38" i="18"/>
  <c r="O38" i="18"/>
  <c r="P38" i="18"/>
  <c r="Q38" i="18"/>
  <c r="R38" i="18"/>
  <c r="D39" i="18"/>
  <c r="E39" i="18"/>
  <c r="F39" i="18"/>
  <c r="G39" i="18"/>
  <c r="H39" i="18"/>
  <c r="I39" i="18"/>
  <c r="J39" i="18"/>
  <c r="K39" i="18"/>
  <c r="L39" i="18"/>
  <c r="M39" i="18"/>
  <c r="N39" i="18"/>
  <c r="O39" i="18"/>
  <c r="P39" i="18"/>
  <c r="Q39" i="18"/>
  <c r="R39" i="18"/>
  <c r="E15" i="27"/>
  <c r="F15" i="27"/>
  <c r="G15" i="27"/>
  <c r="H15" i="27"/>
  <c r="I15" i="27"/>
  <c r="J15" i="27"/>
  <c r="K15" i="27"/>
  <c r="L15" i="27"/>
  <c r="M15" i="27"/>
  <c r="N15" i="27"/>
  <c r="O15" i="27"/>
  <c r="P15" i="27"/>
  <c r="Q15" i="27"/>
  <c r="R15" i="27"/>
  <c r="D15" i="27"/>
  <c r="E15" i="19"/>
  <c r="F15" i="19"/>
  <c r="G15" i="19"/>
  <c r="H15" i="19"/>
  <c r="I15" i="19"/>
  <c r="J15" i="19"/>
  <c r="K15" i="19"/>
  <c r="L15" i="19"/>
  <c r="M15" i="19"/>
  <c r="N15" i="19"/>
  <c r="O15" i="19"/>
  <c r="P15" i="19"/>
  <c r="Q15" i="19"/>
  <c r="R15" i="19"/>
  <c r="D15" i="19"/>
  <c r="S49" i="18"/>
  <c r="S46" i="18"/>
  <c r="C43" i="18"/>
  <c r="C30" i="18"/>
  <c r="C31" i="18"/>
  <c r="C32" i="18"/>
  <c r="C33" i="18"/>
  <c r="C34" i="18"/>
  <c r="C35" i="18"/>
  <c r="C36" i="18"/>
  <c r="C37" i="18"/>
  <c r="C38" i="18"/>
  <c r="C39" i="18"/>
  <c r="C29" i="18"/>
  <c r="C21" i="18"/>
  <c r="C22" i="18"/>
  <c r="C20" i="18"/>
  <c r="C15" i="18"/>
  <c r="S43" i="29"/>
  <c r="R40" i="29"/>
  <c r="Q40" i="29"/>
  <c r="P40" i="29"/>
  <c r="O40" i="29"/>
  <c r="N40" i="29"/>
  <c r="M40" i="29"/>
  <c r="L40" i="29"/>
  <c r="K40" i="29"/>
  <c r="J40" i="29"/>
  <c r="I40" i="29"/>
  <c r="H40" i="29"/>
  <c r="G40" i="29"/>
  <c r="F40" i="29"/>
  <c r="E40" i="29"/>
  <c r="D40" i="29"/>
  <c r="C40" i="29"/>
  <c r="S39" i="29"/>
  <c r="S38" i="29"/>
  <c r="S37" i="29"/>
  <c r="S36" i="29"/>
  <c r="S35" i="29"/>
  <c r="S34" i="29"/>
  <c r="S33" i="29"/>
  <c r="S32" i="29"/>
  <c r="S31" i="29"/>
  <c r="S30" i="29"/>
  <c r="S29" i="29"/>
  <c r="N26" i="29"/>
  <c r="N42" i="29" s="1"/>
  <c r="N44" i="29" s="1"/>
  <c r="M26" i="29"/>
  <c r="M42" i="29" s="1"/>
  <c r="M44" i="29" s="1"/>
  <c r="F26" i="29"/>
  <c r="F42" i="29" s="1"/>
  <c r="F44" i="29" s="1"/>
  <c r="E26" i="29"/>
  <c r="E42" i="29" s="1"/>
  <c r="E44" i="29" s="1"/>
  <c r="S25" i="29"/>
  <c r="R23" i="29"/>
  <c r="Q23" i="29"/>
  <c r="P23" i="29"/>
  <c r="O23" i="29"/>
  <c r="N23" i="29"/>
  <c r="M23" i="29"/>
  <c r="L23" i="29"/>
  <c r="L26" i="29" s="1"/>
  <c r="L42" i="29" s="1"/>
  <c r="L44" i="29" s="1"/>
  <c r="K23" i="29"/>
  <c r="K14" i="29" s="1"/>
  <c r="J23" i="29"/>
  <c r="I23" i="29"/>
  <c r="H23" i="29"/>
  <c r="H14" i="29" s="1"/>
  <c r="G23" i="29"/>
  <c r="F23" i="29"/>
  <c r="E23" i="29"/>
  <c r="D23" i="29"/>
  <c r="D26" i="29" s="1"/>
  <c r="D42" i="29" s="1"/>
  <c r="D44" i="29" s="1"/>
  <c r="C23" i="29"/>
  <c r="C14" i="29" s="1"/>
  <c r="S22" i="29"/>
  <c r="S21" i="29"/>
  <c r="S20" i="29"/>
  <c r="D15" i="29"/>
  <c r="N14" i="29"/>
  <c r="M14" i="29"/>
  <c r="L14" i="29"/>
  <c r="F14" i="29"/>
  <c r="E14" i="29"/>
  <c r="D14" i="29"/>
  <c r="R13" i="29"/>
  <c r="C13" i="29"/>
  <c r="S13" i="29" s="1"/>
  <c r="D11" i="29"/>
  <c r="E11" i="29" s="1"/>
  <c r="F11" i="29" s="1"/>
  <c r="G11" i="29" s="1"/>
  <c r="H11" i="29" s="1"/>
  <c r="I11" i="29" s="1"/>
  <c r="J11" i="29" s="1"/>
  <c r="K11" i="29" s="1"/>
  <c r="L11" i="29" s="1"/>
  <c r="M11" i="29" s="1"/>
  <c r="N11" i="29" s="1"/>
  <c r="O11" i="29" s="1"/>
  <c r="P11" i="29" s="1"/>
  <c r="Q11" i="29" s="1"/>
  <c r="R11" i="29" s="1"/>
  <c r="S43" i="28"/>
  <c r="R40" i="28"/>
  <c r="Q40" i="28"/>
  <c r="P40" i="28"/>
  <c r="O40" i="28"/>
  <c r="N40" i="28"/>
  <c r="M40" i="28"/>
  <c r="L40" i="28"/>
  <c r="K40" i="28"/>
  <c r="J40" i="28"/>
  <c r="I40" i="28"/>
  <c r="H40" i="28"/>
  <c r="G40" i="28"/>
  <c r="F40" i="28"/>
  <c r="E40" i="28"/>
  <c r="D40" i="28"/>
  <c r="C40" i="28"/>
  <c r="S39" i="28"/>
  <c r="S38" i="28"/>
  <c r="S37" i="28"/>
  <c r="S36" i="28"/>
  <c r="S35" i="28"/>
  <c r="S34" i="28"/>
  <c r="S33" i="28"/>
  <c r="S32" i="28"/>
  <c r="S31" i="28"/>
  <c r="S30" i="28"/>
  <c r="S40" i="28" s="1"/>
  <c r="S29" i="28"/>
  <c r="N26" i="28"/>
  <c r="N42" i="28" s="1"/>
  <c r="N44" i="28" s="1"/>
  <c r="M26" i="28"/>
  <c r="M42" i="28" s="1"/>
  <c r="M44" i="28" s="1"/>
  <c r="F26" i="28"/>
  <c r="F42" i="28" s="1"/>
  <c r="F44" i="28" s="1"/>
  <c r="E26" i="28"/>
  <c r="E42" i="28" s="1"/>
  <c r="E44" i="28" s="1"/>
  <c r="S25" i="28"/>
  <c r="R23" i="28"/>
  <c r="Q23" i="28"/>
  <c r="P23" i="28"/>
  <c r="O23" i="28"/>
  <c r="O14" i="28" s="1"/>
  <c r="N23" i="28"/>
  <c r="M23" i="28"/>
  <c r="L23" i="28"/>
  <c r="L26" i="28" s="1"/>
  <c r="L42" i="28" s="1"/>
  <c r="L44" i="28" s="1"/>
  <c r="K23" i="28"/>
  <c r="K26" i="28" s="1"/>
  <c r="K42" i="28" s="1"/>
  <c r="K44" i="28" s="1"/>
  <c r="J23" i="28"/>
  <c r="I23" i="28"/>
  <c r="H23" i="28"/>
  <c r="G23" i="28"/>
  <c r="G14" i="28" s="1"/>
  <c r="F23" i="28"/>
  <c r="E23" i="28"/>
  <c r="D23" i="28"/>
  <c r="D26" i="28" s="1"/>
  <c r="D42" i="28" s="1"/>
  <c r="D44" i="28" s="1"/>
  <c r="C23" i="28"/>
  <c r="C26" i="28" s="1"/>
  <c r="C42" i="28" s="1"/>
  <c r="C44" i="28" s="1"/>
  <c r="S22" i="28"/>
  <c r="S21" i="28"/>
  <c r="S20" i="28"/>
  <c r="S23" i="28" s="1"/>
  <c r="C16" i="28"/>
  <c r="D15" i="28"/>
  <c r="N14" i="28"/>
  <c r="M14" i="28"/>
  <c r="L14" i="28"/>
  <c r="K14" i="28"/>
  <c r="F14" i="28"/>
  <c r="E14" i="28"/>
  <c r="D14" i="28"/>
  <c r="C14" i="28"/>
  <c r="R13" i="28"/>
  <c r="C13" i="28"/>
  <c r="S13" i="28" s="1"/>
  <c r="D11" i="28"/>
  <c r="E11" i="28" s="1"/>
  <c r="F11" i="28" s="1"/>
  <c r="G11" i="28" s="1"/>
  <c r="H11" i="28" s="1"/>
  <c r="I11" i="28" s="1"/>
  <c r="J11" i="28" s="1"/>
  <c r="K11" i="28" s="1"/>
  <c r="L11" i="28" s="1"/>
  <c r="M11" i="28" s="1"/>
  <c r="N11" i="28" s="1"/>
  <c r="O11" i="28" s="1"/>
  <c r="P11" i="28" s="1"/>
  <c r="Q11" i="28" s="1"/>
  <c r="R11" i="28" s="1"/>
  <c r="S43" i="27"/>
  <c r="R40" i="27"/>
  <c r="Q40" i="27"/>
  <c r="P40" i="27"/>
  <c r="O40" i="27"/>
  <c r="N40" i="27"/>
  <c r="M40" i="27"/>
  <c r="L40" i="27"/>
  <c r="K40" i="27"/>
  <c r="J40" i="27"/>
  <c r="I40" i="27"/>
  <c r="H40" i="27"/>
  <c r="G40" i="27"/>
  <c r="F40" i="27"/>
  <c r="E40" i="27"/>
  <c r="D40" i="27"/>
  <c r="C40" i="27"/>
  <c r="S39" i="27"/>
  <c r="S38" i="27"/>
  <c r="S37" i="27"/>
  <c r="S36" i="27"/>
  <c r="S35" i="27"/>
  <c r="S34" i="27"/>
  <c r="S33" i="27"/>
  <c r="S32" i="27"/>
  <c r="S31" i="27"/>
  <c r="S30" i="27"/>
  <c r="S29" i="27"/>
  <c r="M26" i="27"/>
  <c r="S25" i="27"/>
  <c r="R23" i="27"/>
  <c r="Q23" i="27"/>
  <c r="P23" i="27"/>
  <c r="P14" i="27" s="1"/>
  <c r="O23" i="27"/>
  <c r="N23" i="27"/>
  <c r="N14" i="27" s="1"/>
  <c r="M23" i="27"/>
  <c r="M14" i="27" s="1"/>
  <c r="L23" i="27"/>
  <c r="L26" i="27" s="1"/>
  <c r="L42" i="27" s="1"/>
  <c r="L44" i="27" s="1"/>
  <c r="K23" i="27"/>
  <c r="K14" i="27" s="1"/>
  <c r="J23" i="27"/>
  <c r="I23" i="27"/>
  <c r="H23" i="27"/>
  <c r="H14" i="27" s="1"/>
  <c r="G23" i="27"/>
  <c r="F23" i="27"/>
  <c r="F26" i="27" s="1"/>
  <c r="E23" i="27"/>
  <c r="E26" i="27" s="1"/>
  <c r="D23" i="27"/>
  <c r="D26" i="27" s="1"/>
  <c r="D42" i="27" s="1"/>
  <c r="D44" i="27" s="1"/>
  <c r="C23" i="27"/>
  <c r="C25" i="18" s="1"/>
  <c r="S22" i="27"/>
  <c r="S21" i="27"/>
  <c r="S20" i="27"/>
  <c r="D14" i="27"/>
  <c r="R13" i="27"/>
  <c r="C13" i="27"/>
  <c r="S13" i="27" s="1"/>
  <c r="D11" i="27"/>
  <c r="E11" i="27" s="1"/>
  <c r="F11" i="27" s="1"/>
  <c r="G11" i="27" s="1"/>
  <c r="H11" i="27" s="1"/>
  <c r="I11" i="27" s="1"/>
  <c r="J11" i="27" s="1"/>
  <c r="K11" i="27" s="1"/>
  <c r="L11" i="27" s="1"/>
  <c r="M11" i="27" s="1"/>
  <c r="N11" i="27" s="1"/>
  <c r="O11" i="27" s="1"/>
  <c r="P11" i="27" s="1"/>
  <c r="Q11" i="27" s="1"/>
  <c r="R11" i="27" s="1"/>
  <c r="M26" i="18" l="1"/>
  <c r="E26" i="18"/>
  <c r="K23" i="18"/>
  <c r="K26" i="18" s="1"/>
  <c r="I23" i="18"/>
  <c r="I26" i="18" s="1"/>
  <c r="O26" i="18"/>
  <c r="G26" i="18"/>
  <c r="S40" i="29"/>
  <c r="C16" i="29"/>
  <c r="S23" i="29"/>
  <c r="E42" i="27"/>
  <c r="E44" i="27" s="1"/>
  <c r="L14" i="27"/>
  <c r="E14" i="27"/>
  <c r="F42" i="27"/>
  <c r="F44" i="27" s="1"/>
  <c r="M42" i="27"/>
  <c r="M44" i="27" s="1"/>
  <c r="S23" i="27"/>
  <c r="S14" i="27" s="1"/>
  <c r="C16" i="27"/>
  <c r="N26" i="27"/>
  <c r="N42" i="27" s="1"/>
  <c r="N44" i="27" s="1"/>
  <c r="S40" i="27"/>
  <c r="F14" i="27"/>
  <c r="C14" i="27"/>
  <c r="S14" i="29"/>
  <c r="S26" i="29"/>
  <c r="S42" i="29" s="1"/>
  <c r="S44" i="29" s="1"/>
  <c r="G26" i="29"/>
  <c r="G42" i="29" s="1"/>
  <c r="G44" i="29" s="1"/>
  <c r="O26" i="29"/>
  <c r="O42" i="29" s="1"/>
  <c r="O44" i="29" s="1"/>
  <c r="G14" i="29"/>
  <c r="H26" i="29"/>
  <c r="H42" i="29" s="1"/>
  <c r="H44" i="29" s="1"/>
  <c r="P26" i="29"/>
  <c r="P42" i="29" s="1"/>
  <c r="P44" i="29" s="1"/>
  <c r="D16" i="29"/>
  <c r="P14" i="29"/>
  <c r="I26" i="29"/>
  <c r="I42" i="29" s="1"/>
  <c r="I44" i="29" s="1"/>
  <c r="Q26" i="29"/>
  <c r="Q42" i="29" s="1"/>
  <c r="Q44" i="29" s="1"/>
  <c r="I14" i="29"/>
  <c r="Q14" i="29"/>
  <c r="J26" i="29"/>
  <c r="J42" i="29" s="1"/>
  <c r="J44" i="29" s="1"/>
  <c r="R26" i="29"/>
  <c r="R42" i="29" s="1"/>
  <c r="R44" i="29" s="1"/>
  <c r="O14" i="29"/>
  <c r="J14" i="29"/>
  <c r="R14" i="29"/>
  <c r="C26" i="29"/>
  <c r="C42" i="29" s="1"/>
  <c r="C44" i="29" s="1"/>
  <c r="K26" i="29"/>
  <c r="K42" i="29" s="1"/>
  <c r="K44" i="29" s="1"/>
  <c r="E15" i="29"/>
  <c r="S14" i="28"/>
  <c r="S26" i="28"/>
  <c r="S42" i="28" s="1"/>
  <c r="S44" i="28" s="1"/>
  <c r="G26" i="28"/>
  <c r="G42" i="28" s="1"/>
  <c r="G44" i="28" s="1"/>
  <c r="O26" i="28"/>
  <c r="O42" i="28" s="1"/>
  <c r="O44" i="28" s="1"/>
  <c r="H26" i="28"/>
  <c r="H42" i="28" s="1"/>
  <c r="H44" i="28" s="1"/>
  <c r="H14" i="28"/>
  <c r="P14" i="28"/>
  <c r="I26" i="28"/>
  <c r="I42" i="28" s="1"/>
  <c r="I44" i="28" s="1"/>
  <c r="Q26" i="28"/>
  <c r="Q42" i="28" s="1"/>
  <c r="Q44" i="28" s="1"/>
  <c r="D16" i="28"/>
  <c r="P26" i="28"/>
  <c r="P42" i="28" s="1"/>
  <c r="P44" i="28" s="1"/>
  <c r="I14" i="28"/>
  <c r="Q14" i="28"/>
  <c r="J26" i="28"/>
  <c r="J42" i="28" s="1"/>
  <c r="J44" i="28" s="1"/>
  <c r="R26" i="28"/>
  <c r="R42" i="28" s="1"/>
  <c r="R44" i="28" s="1"/>
  <c r="E15" i="28"/>
  <c r="J14" i="28"/>
  <c r="R14" i="28"/>
  <c r="O26" i="27"/>
  <c r="O42" i="27" s="1"/>
  <c r="O44" i="27" s="1"/>
  <c r="G14" i="27"/>
  <c r="O14" i="27"/>
  <c r="H26" i="27"/>
  <c r="H42" i="27" s="1"/>
  <c r="H44" i="27" s="1"/>
  <c r="P26" i="27"/>
  <c r="P42" i="27" s="1"/>
  <c r="P44" i="27" s="1"/>
  <c r="G26" i="27"/>
  <c r="G42" i="27" s="1"/>
  <c r="G44" i="27" s="1"/>
  <c r="Q26" i="27"/>
  <c r="Q42" i="27" s="1"/>
  <c r="Q44" i="27" s="1"/>
  <c r="I14" i="27"/>
  <c r="Q14" i="27"/>
  <c r="J26" i="27"/>
  <c r="J42" i="27" s="1"/>
  <c r="J44" i="27" s="1"/>
  <c r="R26" i="27"/>
  <c r="R42" i="27" s="1"/>
  <c r="R44" i="27" s="1"/>
  <c r="D16" i="27"/>
  <c r="I26" i="27"/>
  <c r="I42" i="27" s="1"/>
  <c r="I44" i="27" s="1"/>
  <c r="J14" i="27"/>
  <c r="R14" i="27"/>
  <c r="C26" i="27"/>
  <c r="C42" i="27" s="1"/>
  <c r="C44" i="27" s="1"/>
  <c r="K26" i="27"/>
  <c r="K42" i="27" s="1"/>
  <c r="K44" i="27" s="1"/>
  <c r="K42" i="18"/>
  <c r="K44" i="18" s="1"/>
  <c r="G42" i="18"/>
  <c r="G44" i="18" s="1"/>
  <c r="O42" i="18"/>
  <c r="O44" i="18" s="1"/>
  <c r="G40" i="18"/>
  <c r="H40" i="18"/>
  <c r="H42" i="18" s="1"/>
  <c r="H44" i="18" s="1"/>
  <c r="I40" i="18"/>
  <c r="O40" i="18"/>
  <c r="P40" i="18"/>
  <c r="P42" i="18" s="1"/>
  <c r="P44" i="18" s="1"/>
  <c r="Q40" i="18"/>
  <c r="Q42" i="18" s="1"/>
  <c r="Q44" i="18" s="1"/>
  <c r="J40" i="18"/>
  <c r="J42" i="18" s="1"/>
  <c r="J44" i="18" s="1"/>
  <c r="R40" i="18"/>
  <c r="R42" i="18" s="1"/>
  <c r="R44" i="18" s="1"/>
  <c r="K40" i="18"/>
  <c r="E40" i="18"/>
  <c r="E42" i="18" s="1"/>
  <c r="E44" i="18" s="1"/>
  <c r="M40" i="18"/>
  <c r="M42" i="18" s="1"/>
  <c r="M44" i="18" s="1"/>
  <c r="F40" i="18"/>
  <c r="F42" i="18" s="1"/>
  <c r="F44" i="18" s="1"/>
  <c r="N40" i="18"/>
  <c r="D40" i="18"/>
  <c r="D42" i="18" s="1"/>
  <c r="D44" i="18" s="1"/>
  <c r="L40" i="18"/>
  <c r="R13" i="18"/>
  <c r="C13" i="18"/>
  <c r="H11" i="18"/>
  <c r="I11" i="18"/>
  <c r="J11" i="18" s="1"/>
  <c r="K11" i="18" s="1"/>
  <c r="L11" i="18" s="1"/>
  <c r="M11" i="18" s="1"/>
  <c r="N11" i="18" s="1"/>
  <c r="O11" i="18" s="1"/>
  <c r="P11" i="18" s="1"/>
  <c r="Q11" i="18" s="1"/>
  <c r="R11" i="18" s="1"/>
  <c r="S43" i="26"/>
  <c r="R40" i="26"/>
  <c r="Q40" i="26"/>
  <c r="P40" i="26"/>
  <c r="O40" i="26"/>
  <c r="N40" i="26"/>
  <c r="M40" i="26"/>
  <c r="L40" i="26"/>
  <c r="K40" i="26"/>
  <c r="J40" i="26"/>
  <c r="I40" i="26"/>
  <c r="H40" i="26"/>
  <c r="G40" i="26"/>
  <c r="F40" i="26"/>
  <c r="E40" i="26"/>
  <c r="D40" i="26"/>
  <c r="C40" i="26"/>
  <c r="S39" i="26"/>
  <c r="S38" i="26"/>
  <c r="S37" i="26"/>
  <c r="S36" i="26"/>
  <c r="S35" i="26"/>
  <c r="S34" i="26"/>
  <c r="S33" i="26"/>
  <c r="S32" i="26"/>
  <c r="S31" i="26"/>
  <c r="S30" i="26"/>
  <c r="S29" i="26"/>
  <c r="N26" i="26"/>
  <c r="N42" i="26" s="1"/>
  <c r="N44" i="26" s="1"/>
  <c r="M26" i="26"/>
  <c r="M42" i="26" s="1"/>
  <c r="M44" i="26" s="1"/>
  <c r="F26" i="26"/>
  <c r="F42" i="26" s="1"/>
  <c r="F44" i="26" s="1"/>
  <c r="E26" i="26"/>
  <c r="E42" i="26" s="1"/>
  <c r="E44" i="26" s="1"/>
  <c r="S25" i="26"/>
  <c r="R23" i="26"/>
  <c r="Q23" i="26"/>
  <c r="P23" i="26"/>
  <c r="O23" i="26"/>
  <c r="N23" i="26"/>
  <c r="M23" i="26"/>
  <c r="L23" i="26"/>
  <c r="L26" i="26" s="1"/>
  <c r="K23" i="26"/>
  <c r="K14" i="26" s="1"/>
  <c r="J23" i="26"/>
  <c r="I23" i="26"/>
  <c r="H23" i="26"/>
  <c r="G23" i="26"/>
  <c r="G26" i="26" s="1"/>
  <c r="G42" i="26" s="1"/>
  <c r="G44" i="26" s="1"/>
  <c r="F23" i="26"/>
  <c r="E23" i="26"/>
  <c r="D23" i="26"/>
  <c r="D26" i="26" s="1"/>
  <c r="D42" i="26" s="1"/>
  <c r="D44" i="26" s="1"/>
  <c r="C23" i="26"/>
  <c r="C14" i="26" s="1"/>
  <c r="S22" i="26"/>
  <c r="S21" i="26"/>
  <c r="S20" i="26"/>
  <c r="S23" i="26" s="1"/>
  <c r="D15" i="26"/>
  <c r="N14" i="26"/>
  <c r="M14" i="26"/>
  <c r="L14" i="26"/>
  <c r="F14" i="26"/>
  <c r="E14" i="26"/>
  <c r="D14" i="26"/>
  <c r="R13" i="26"/>
  <c r="C13" i="26"/>
  <c r="S13" i="26" s="1"/>
  <c r="D11" i="26"/>
  <c r="E11" i="26" s="1"/>
  <c r="F11" i="26" s="1"/>
  <c r="G11" i="26" s="1"/>
  <c r="H11" i="26" s="1"/>
  <c r="I11" i="26" s="1"/>
  <c r="J11" i="26" s="1"/>
  <c r="K11" i="26" s="1"/>
  <c r="L11" i="26" s="1"/>
  <c r="M11" i="26" s="1"/>
  <c r="N11" i="26" s="1"/>
  <c r="O11" i="26" s="1"/>
  <c r="P11" i="26" s="1"/>
  <c r="Q11" i="26" s="1"/>
  <c r="R11" i="26" s="1"/>
  <c r="S43" i="25"/>
  <c r="R40" i="25"/>
  <c r="Q40" i="25"/>
  <c r="P40" i="25"/>
  <c r="O40" i="25"/>
  <c r="N40" i="25"/>
  <c r="M40" i="25"/>
  <c r="L40" i="25"/>
  <c r="K40" i="25"/>
  <c r="J40" i="25"/>
  <c r="I40" i="25"/>
  <c r="H40" i="25"/>
  <c r="G40" i="25"/>
  <c r="F40" i="25"/>
  <c r="E40" i="25"/>
  <c r="D40" i="25"/>
  <c r="C40" i="25"/>
  <c r="S39" i="25"/>
  <c r="S38" i="25"/>
  <c r="S37" i="25"/>
  <c r="S36" i="25"/>
  <c r="S35" i="25"/>
  <c r="S34" i="25"/>
  <c r="S33" i="25"/>
  <c r="S32" i="25"/>
  <c r="S31" i="25"/>
  <c r="S30" i="25"/>
  <c r="S40" i="25" s="1"/>
  <c r="S29" i="25"/>
  <c r="N26" i="25"/>
  <c r="N42" i="25" s="1"/>
  <c r="N44" i="25" s="1"/>
  <c r="M26" i="25"/>
  <c r="M42" i="25" s="1"/>
  <c r="M44" i="25" s="1"/>
  <c r="F26" i="25"/>
  <c r="F42" i="25" s="1"/>
  <c r="F44" i="25" s="1"/>
  <c r="E26" i="25"/>
  <c r="E42" i="25" s="1"/>
  <c r="E44" i="25" s="1"/>
  <c r="S25" i="25"/>
  <c r="R23" i="25"/>
  <c r="R26" i="25" s="1"/>
  <c r="R42" i="25" s="1"/>
  <c r="R44" i="25" s="1"/>
  <c r="Q23" i="25"/>
  <c r="P23" i="25"/>
  <c r="O23" i="25"/>
  <c r="N23" i="25"/>
  <c r="M23" i="25"/>
  <c r="L23" i="25"/>
  <c r="L26" i="25" s="1"/>
  <c r="L42" i="25" s="1"/>
  <c r="L44" i="25" s="1"/>
  <c r="K23" i="25"/>
  <c r="K26" i="25" s="1"/>
  <c r="K42" i="25" s="1"/>
  <c r="K44" i="25" s="1"/>
  <c r="J23" i="25"/>
  <c r="J26" i="25" s="1"/>
  <c r="J42" i="25" s="1"/>
  <c r="J44" i="25" s="1"/>
  <c r="I23" i="25"/>
  <c r="H23" i="25"/>
  <c r="G23" i="25"/>
  <c r="F23" i="25"/>
  <c r="E23" i="25"/>
  <c r="D23" i="25"/>
  <c r="D26" i="25" s="1"/>
  <c r="D42" i="25" s="1"/>
  <c r="D44" i="25" s="1"/>
  <c r="C23" i="25"/>
  <c r="C26" i="25" s="1"/>
  <c r="C42" i="25" s="1"/>
  <c r="C44" i="25" s="1"/>
  <c r="S22" i="25"/>
  <c r="S21" i="25"/>
  <c r="S20" i="25"/>
  <c r="S23" i="25" s="1"/>
  <c r="C16" i="25"/>
  <c r="D15" i="25"/>
  <c r="N14" i="25"/>
  <c r="M14" i="25"/>
  <c r="L14" i="25"/>
  <c r="K14" i="25"/>
  <c r="J14" i="25"/>
  <c r="F14" i="25"/>
  <c r="E14" i="25"/>
  <c r="D14" i="25"/>
  <c r="C14" i="25"/>
  <c r="R13" i="25"/>
  <c r="R14" i="25" s="1"/>
  <c r="C13" i="25"/>
  <c r="S13" i="25" s="1"/>
  <c r="G11" i="25"/>
  <c r="H11" i="25" s="1"/>
  <c r="I11" i="25" s="1"/>
  <c r="J11" i="25" s="1"/>
  <c r="K11" i="25" s="1"/>
  <c r="L11" i="25" s="1"/>
  <c r="M11" i="25" s="1"/>
  <c r="N11" i="25" s="1"/>
  <c r="O11" i="25" s="1"/>
  <c r="P11" i="25" s="1"/>
  <c r="Q11" i="25" s="1"/>
  <c r="R11" i="25" s="1"/>
  <c r="F11" i="25"/>
  <c r="E11" i="25"/>
  <c r="D11" i="25"/>
  <c r="S43" i="24"/>
  <c r="R40" i="24"/>
  <c r="Q40" i="24"/>
  <c r="P40" i="24"/>
  <c r="O40" i="24"/>
  <c r="N40" i="24"/>
  <c r="M40" i="24"/>
  <c r="L40" i="24"/>
  <c r="K40" i="24"/>
  <c r="J40" i="24"/>
  <c r="I40" i="24"/>
  <c r="H40" i="24"/>
  <c r="G40" i="24"/>
  <c r="F40" i="24"/>
  <c r="E40" i="24"/>
  <c r="D40" i="24"/>
  <c r="C40" i="24"/>
  <c r="S39" i="24"/>
  <c r="S38" i="24"/>
  <c r="S37" i="24"/>
  <c r="S36" i="24"/>
  <c r="S35" i="24"/>
  <c r="S34" i="24"/>
  <c r="S33" i="24"/>
  <c r="S32" i="24"/>
  <c r="S31" i="24"/>
  <c r="S30" i="24"/>
  <c r="S40" i="24" s="1"/>
  <c r="S29" i="24"/>
  <c r="N26" i="24"/>
  <c r="N42" i="24" s="1"/>
  <c r="N44" i="24" s="1"/>
  <c r="M26" i="24"/>
  <c r="M42" i="24" s="1"/>
  <c r="M44" i="24" s="1"/>
  <c r="F26" i="24"/>
  <c r="F42" i="24" s="1"/>
  <c r="F44" i="24" s="1"/>
  <c r="E26" i="24"/>
  <c r="E42" i="24" s="1"/>
  <c r="E44" i="24" s="1"/>
  <c r="S25" i="24"/>
  <c r="R23" i="24"/>
  <c r="Q23" i="24"/>
  <c r="P23" i="24"/>
  <c r="O23" i="24"/>
  <c r="N23" i="24"/>
  <c r="M23" i="24"/>
  <c r="L23" i="24"/>
  <c r="L26" i="24" s="1"/>
  <c r="L42" i="24" s="1"/>
  <c r="L44" i="24" s="1"/>
  <c r="K23" i="24"/>
  <c r="K26" i="24" s="1"/>
  <c r="K42" i="24" s="1"/>
  <c r="K44" i="24" s="1"/>
  <c r="J23" i="24"/>
  <c r="I23" i="24"/>
  <c r="H23" i="24"/>
  <c r="G23" i="24"/>
  <c r="F23" i="24"/>
  <c r="E23" i="24"/>
  <c r="D23" i="24"/>
  <c r="D26" i="24" s="1"/>
  <c r="D42" i="24" s="1"/>
  <c r="D44" i="24" s="1"/>
  <c r="C23" i="24"/>
  <c r="C26" i="24" s="1"/>
  <c r="C42" i="24" s="1"/>
  <c r="C44" i="24" s="1"/>
  <c r="S22" i="24"/>
  <c r="S21" i="24"/>
  <c r="S20" i="24"/>
  <c r="S23" i="24" s="1"/>
  <c r="C16" i="24"/>
  <c r="D15" i="24"/>
  <c r="N14" i="24"/>
  <c r="M14" i="24"/>
  <c r="L14" i="24"/>
  <c r="K14" i="24"/>
  <c r="F14" i="24"/>
  <c r="E14" i="24"/>
  <c r="D14" i="24"/>
  <c r="C14" i="24"/>
  <c r="R13" i="24"/>
  <c r="C13" i="24"/>
  <c r="S13" i="24" s="1"/>
  <c r="D11" i="24"/>
  <c r="E11" i="24" s="1"/>
  <c r="F11" i="24" s="1"/>
  <c r="G11" i="24" s="1"/>
  <c r="H11" i="24" s="1"/>
  <c r="I11" i="24" s="1"/>
  <c r="J11" i="24" s="1"/>
  <c r="K11" i="24" s="1"/>
  <c r="L11" i="24" s="1"/>
  <c r="M11" i="24" s="1"/>
  <c r="N11" i="24" s="1"/>
  <c r="O11" i="24" s="1"/>
  <c r="P11" i="24" s="1"/>
  <c r="Q11" i="24" s="1"/>
  <c r="R11" i="24" s="1"/>
  <c r="S43" i="23"/>
  <c r="R40" i="23"/>
  <c r="Q40" i="23"/>
  <c r="P40" i="23"/>
  <c r="O40" i="23"/>
  <c r="N40" i="23"/>
  <c r="M40" i="23"/>
  <c r="L40" i="23"/>
  <c r="K40" i="23"/>
  <c r="J40" i="23"/>
  <c r="I40" i="23"/>
  <c r="H40" i="23"/>
  <c r="G40" i="23"/>
  <c r="F40" i="23"/>
  <c r="E40" i="23"/>
  <c r="D40" i="23"/>
  <c r="C40" i="23"/>
  <c r="S39" i="23"/>
  <c r="S38" i="23"/>
  <c r="S37" i="23"/>
  <c r="S36" i="23"/>
  <c r="S35" i="23"/>
  <c r="S34" i="23"/>
  <c r="S33" i="23"/>
  <c r="S32" i="23"/>
  <c r="S31" i="23"/>
  <c r="S30" i="23"/>
  <c r="S40" i="23" s="1"/>
  <c r="S29" i="23"/>
  <c r="N26" i="23"/>
  <c r="N42" i="23" s="1"/>
  <c r="N44" i="23" s="1"/>
  <c r="M26" i="23"/>
  <c r="M42" i="23" s="1"/>
  <c r="M44" i="23" s="1"/>
  <c r="F26" i="23"/>
  <c r="F42" i="23" s="1"/>
  <c r="F44" i="23" s="1"/>
  <c r="E26" i="23"/>
  <c r="E42" i="23" s="1"/>
  <c r="E44" i="23" s="1"/>
  <c r="S25" i="23"/>
  <c r="R23" i="23"/>
  <c r="Q23" i="23"/>
  <c r="P23" i="23"/>
  <c r="O23" i="23"/>
  <c r="N23" i="23"/>
  <c r="M23" i="23"/>
  <c r="L23" i="23"/>
  <c r="L26" i="23" s="1"/>
  <c r="L42" i="23" s="1"/>
  <c r="L44" i="23" s="1"/>
  <c r="K23" i="23"/>
  <c r="K26" i="23" s="1"/>
  <c r="K42" i="23" s="1"/>
  <c r="K44" i="23" s="1"/>
  <c r="J23" i="23"/>
  <c r="I23" i="23"/>
  <c r="H23" i="23"/>
  <c r="G23" i="23"/>
  <c r="F23" i="23"/>
  <c r="E23" i="23"/>
  <c r="D23" i="23"/>
  <c r="D26" i="23" s="1"/>
  <c r="D42" i="23" s="1"/>
  <c r="D44" i="23" s="1"/>
  <c r="C23" i="23"/>
  <c r="C26" i="23" s="1"/>
  <c r="C42" i="23" s="1"/>
  <c r="C44" i="23" s="1"/>
  <c r="S22" i="23"/>
  <c r="S21" i="23"/>
  <c r="S20" i="23"/>
  <c r="S23" i="23" s="1"/>
  <c r="C16" i="23"/>
  <c r="D15" i="23"/>
  <c r="N14" i="23"/>
  <c r="M14" i="23"/>
  <c r="L14" i="23"/>
  <c r="K14" i="23"/>
  <c r="J14" i="23"/>
  <c r="F14" i="23"/>
  <c r="E14" i="23"/>
  <c r="D14" i="23"/>
  <c r="C14" i="23"/>
  <c r="R13" i="23"/>
  <c r="R14" i="23" s="1"/>
  <c r="C13" i="23"/>
  <c r="S13" i="23" s="1"/>
  <c r="G11" i="23"/>
  <c r="H11" i="23" s="1"/>
  <c r="I11" i="23" s="1"/>
  <c r="J11" i="23" s="1"/>
  <c r="K11" i="23" s="1"/>
  <c r="L11" i="23" s="1"/>
  <c r="M11" i="23" s="1"/>
  <c r="N11" i="23" s="1"/>
  <c r="O11" i="23" s="1"/>
  <c r="P11" i="23" s="1"/>
  <c r="Q11" i="23" s="1"/>
  <c r="R11" i="23" s="1"/>
  <c r="F11" i="23"/>
  <c r="E11" i="23"/>
  <c r="D11" i="23"/>
  <c r="R13" i="22"/>
  <c r="C13" i="22"/>
  <c r="P11" i="22"/>
  <c r="Q11" i="22" s="1"/>
  <c r="R11" i="22" s="1"/>
  <c r="K11" i="22"/>
  <c r="L11" i="22" s="1"/>
  <c r="M11" i="22" s="1"/>
  <c r="N11" i="22" s="1"/>
  <c r="O11" i="22" s="1"/>
  <c r="M14" i="22"/>
  <c r="N14" i="22"/>
  <c r="K23" i="22"/>
  <c r="K14" i="22" s="1"/>
  <c r="L23" i="22"/>
  <c r="L14" i="22" s="1"/>
  <c r="M23" i="22"/>
  <c r="M26" i="22" s="1"/>
  <c r="M42" i="22" s="1"/>
  <c r="M44" i="22" s="1"/>
  <c r="N23" i="22"/>
  <c r="N26" i="22" s="1"/>
  <c r="N42" i="22" s="1"/>
  <c r="N44" i="22" s="1"/>
  <c r="O23" i="22"/>
  <c r="K26" i="22"/>
  <c r="K42" i="22" s="1"/>
  <c r="K44" i="22" s="1"/>
  <c r="L26" i="22"/>
  <c r="L42" i="22" s="1"/>
  <c r="L44" i="22" s="1"/>
  <c r="K40" i="22"/>
  <c r="L40" i="22"/>
  <c r="M40" i="22"/>
  <c r="N40" i="22"/>
  <c r="O40" i="22"/>
  <c r="L23" i="19"/>
  <c r="M23" i="19"/>
  <c r="N23" i="19"/>
  <c r="N14" i="19" s="1"/>
  <c r="O23" i="19"/>
  <c r="O26" i="19" s="1"/>
  <c r="O42" i="19" s="1"/>
  <c r="O44" i="19" s="1"/>
  <c r="P23" i="19"/>
  <c r="P26" i="19" s="1"/>
  <c r="P42" i="19" s="1"/>
  <c r="P44" i="19" s="1"/>
  <c r="L26" i="19"/>
  <c r="M26" i="19"/>
  <c r="M42" i="19" s="1"/>
  <c r="M44" i="19" s="1"/>
  <c r="N26" i="19"/>
  <c r="N42" i="19" s="1"/>
  <c r="N44" i="19" s="1"/>
  <c r="L40" i="19"/>
  <c r="M40" i="19"/>
  <c r="N40" i="19"/>
  <c r="O40" i="19"/>
  <c r="P40" i="19"/>
  <c r="L42" i="19"/>
  <c r="L44" i="19" s="1"/>
  <c r="M14" i="15"/>
  <c r="N14" i="15"/>
  <c r="O14" i="15"/>
  <c r="P14" i="15"/>
  <c r="Q14" i="15"/>
  <c r="L14" i="19"/>
  <c r="M14" i="19"/>
  <c r="P14" i="19"/>
  <c r="R13" i="19"/>
  <c r="C13" i="19"/>
  <c r="D23" i="16"/>
  <c r="E23" i="16"/>
  <c r="F23" i="16"/>
  <c r="G23" i="16"/>
  <c r="G26" i="16" s="1"/>
  <c r="G42" i="16" s="1"/>
  <c r="G44" i="16" s="1"/>
  <c r="H23" i="16"/>
  <c r="H26" i="16" s="1"/>
  <c r="H42" i="16" s="1"/>
  <c r="H44" i="16" s="1"/>
  <c r="D26" i="16"/>
  <c r="E26" i="16"/>
  <c r="E42" i="16" s="1"/>
  <c r="E44" i="16" s="1"/>
  <c r="F26" i="16"/>
  <c r="F42" i="16" s="1"/>
  <c r="F44" i="16" s="1"/>
  <c r="D40" i="16"/>
  <c r="E40" i="16"/>
  <c r="F40" i="16"/>
  <c r="G40" i="16"/>
  <c r="H40" i="16"/>
  <c r="D42" i="16"/>
  <c r="D44" i="16" s="1"/>
  <c r="E11" i="16"/>
  <c r="F11" i="16" s="1"/>
  <c r="G11" i="16" s="1"/>
  <c r="H11" i="16" s="1"/>
  <c r="I11" i="16" s="1"/>
  <c r="J11" i="16" s="1"/>
  <c r="K11" i="16" s="1"/>
  <c r="L11" i="16" s="1"/>
  <c r="M11" i="16" s="1"/>
  <c r="N11" i="16" s="1"/>
  <c r="O11" i="16" s="1"/>
  <c r="P11" i="16" s="1"/>
  <c r="Q11" i="16" s="1"/>
  <c r="R11" i="16" s="1"/>
  <c r="R13" i="16"/>
  <c r="C13" i="16"/>
  <c r="D14" i="16"/>
  <c r="E14" i="16"/>
  <c r="F14" i="16"/>
  <c r="G14" i="16"/>
  <c r="H14" i="16"/>
  <c r="D15" i="16"/>
  <c r="E15" i="16" s="1"/>
  <c r="F15" i="16" s="1"/>
  <c r="G15" i="16" l="1"/>
  <c r="H15" i="16" s="1"/>
  <c r="I15" i="16" s="1"/>
  <c r="J15" i="16" s="1"/>
  <c r="K15" i="16" s="1"/>
  <c r="L15" i="16" s="1"/>
  <c r="M15" i="16" s="1"/>
  <c r="N15" i="16" s="1"/>
  <c r="O15" i="16" s="1"/>
  <c r="P15" i="16" s="1"/>
  <c r="Q15" i="16" s="1"/>
  <c r="R15" i="16" s="1"/>
  <c r="F16" i="16"/>
  <c r="D16" i="16"/>
  <c r="L42" i="26"/>
  <c r="L44" i="26" s="1"/>
  <c r="C16" i="26"/>
  <c r="S40" i="26"/>
  <c r="S26" i="27"/>
  <c r="S42" i="27" s="1"/>
  <c r="S44" i="27" s="1"/>
  <c r="E16" i="29"/>
  <c r="F15" i="29"/>
  <c r="F15" i="28"/>
  <c r="E16" i="28"/>
  <c r="E16" i="27"/>
  <c r="E16" i="16"/>
  <c r="I16" i="16"/>
  <c r="H16" i="16"/>
  <c r="G16" i="16"/>
  <c r="L14" i="18"/>
  <c r="L42" i="18"/>
  <c r="L44" i="18" s="1"/>
  <c r="I42" i="18"/>
  <c r="I44" i="18" s="1"/>
  <c r="I14" i="18"/>
  <c r="N42" i="18"/>
  <c r="N44" i="18" s="1"/>
  <c r="J14" i="18"/>
  <c r="K14" i="18"/>
  <c r="H14" i="18"/>
  <c r="S14" i="26"/>
  <c r="S26" i="26"/>
  <c r="S42" i="26" s="1"/>
  <c r="S44" i="26" s="1"/>
  <c r="E15" i="26"/>
  <c r="O26" i="26"/>
  <c r="O42" i="26" s="1"/>
  <c r="O44" i="26" s="1"/>
  <c r="G14" i="26"/>
  <c r="O14" i="26"/>
  <c r="H26" i="26"/>
  <c r="H42" i="26" s="1"/>
  <c r="H44" i="26" s="1"/>
  <c r="P26" i="26"/>
  <c r="P42" i="26" s="1"/>
  <c r="P44" i="26" s="1"/>
  <c r="H14" i="26"/>
  <c r="P14" i="26"/>
  <c r="I26" i="26"/>
  <c r="I42" i="26" s="1"/>
  <c r="I44" i="26" s="1"/>
  <c r="Q26" i="26"/>
  <c r="Q42" i="26" s="1"/>
  <c r="Q44" i="26" s="1"/>
  <c r="I14" i="26"/>
  <c r="Q14" i="26"/>
  <c r="J26" i="26"/>
  <c r="J42" i="26" s="1"/>
  <c r="J44" i="26" s="1"/>
  <c r="R26" i="26"/>
  <c r="R42" i="26" s="1"/>
  <c r="R44" i="26" s="1"/>
  <c r="D16" i="26"/>
  <c r="J14" i="26"/>
  <c r="R14" i="26"/>
  <c r="C26" i="26"/>
  <c r="C42" i="26" s="1"/>
  <c r="C44" i="26" s="1"/>
  <c r="K26" i="26"/>
  <c r="K42" i="26" s="1"/>
  <c r="K44" i="26" s="1"/>
  <c r="S14" i="25"/>
  <c r="S26" i="25"/>
  <c r="S42" i="25" s="1"/>
  <c r="S44" i="25" s="1"/>
  <c r="E15" i="25"/>
  <c r="D16" i="25"/>
  <c r="G26" i="25"/>
  <c r="G42" i="25" s="1"/>
  <c r="G44" i="25" s="1"/>
  <c r="O26" i="25"/>
  <c r="O42" i="25" s="1"/>
  <c r="O44" i="25" s="1"/>
  <c r="G14" i="25"/>
  <c r="O14" i="25"/>
  <c r="H26" i="25"/>
  <c r="H42" i="25" s="1"/>
  <c r="H44" i="25" s="1"/>
  <c r="P26" i="25"/>
  <c r="P42" i="25" s="1"/>
  <c r="P44" i="25" s="1"/>
  <c r="H14" i="25"/>
  <c r="P14" i="25"/>
  <c r="I26" i="25"/>
  <c r="I42" i="25" s="1"/>
  <c r="I44" i="25" s="1"/>
  <c r="Q26" i="25"/>
  <c r="Q42" i="25" s="1"/>
  <c r="Q44" i="25" s="1"/>
  <c r="I14" i="25"/>
  <c r="Q14" i="25"/>
  <c r="S14" i="24"/>
  <c r="S26" i="24"/>
  <c r="S42" i="24" s="1"/>
  <c r="S44" i="24" s="1"/>
  <c r="E15" i="24"/>
  <c r="D16" i="24"/>
  <c r="G26" i="24"/>
  <c r="G42" i="24" s="1"/>
  <c r="G44" i="24" s="1"/>
  <c r="O26" i="24"/>
  <c r="O42" i="24" s="1"/>
  <c r="O44" i="24" s="1"/>
  <c r="G14" i="24"/>
  <c r="O14" i="24"/>
  <c r="H26" i="24"/>
  <c r="H42" i="24" s="1"/>
  <c r="H44" i="24" s="1"/>
  <c r="P26" i="24"/>
  <c r="P42" i="24" s="1"/>
  <c r="P44" i="24" s="1"/>
  <c r="H14" i="24"/>
  <c r="P14" i="24"/>
  <c r="I26" i="24"/>
  <c r="I42" i="24" s="1"/>
  <c r="I44" i="24" s="1"/>
  <c r="Q26" i="24"/>
  <c r="Q42" i="24" s="1"/>
  <c r="Q44" i="24" s="1"/>
  <c r="I14" i="24"/>
  <c r="Q14" i="24"/>
  <c r="J26" i="24"/>
  <c r="J42" i="24" s="1"/>
  <c r="J44" i="24" s="1"/>
  <c r="R26" i="24"/>
  <c r="R42" i="24" s="1"/>
  <c r="R44" i="24" s="1"/>
  <c r="J14" i="24"/>
  <c r="R14" i="24"/>
  <c r="S14" i="23"/>
  <c r="S26" i="23"/>
  <c r="S42" i="23" s="1"/>
  <c r="S44" i="23" s="1"/>
  <c r="D16" i="23"/>
  <c r="G26" i="23"/>
  <c r="G42" i="23" s="1"/>
  <c r="G44" i="23" s="1"/>
  <c r="G14" i="23"/>
  <c r="O14" i="23"/>
  <c r="H26" i="23"/>
  <c r="H42" i="23" s="1"/>
  <c r="H44" i="23" s="1"/>
  <c r="P26" i="23"/>
  <c r="P42" i="23" s="1"/>
  <c r="P44" i="23" s="1"/>
  <c r="E15" i="23"/>
  <c r="O26" i="23"/>
  <c r="O42" i="23" s="1"/>
  <c r="O44" i="23" s="1"/>
  <c r="H14" i="23"/>
  <c r="P14" i="23"/>
  <c r="I26" i="23"/>
  <c r="I42" i="23" s="1"/>
  <c r="I44" i="23" s="1"/>
  <c r="Q26" i="23"/>
  <c r="Q42" i="23" s="1"/>
  <c r="Q44" i="23" s="1"/>
  <c r="I14" i="23"/>
  <c r="Q14" i="23"/>
  <c r="J26" i="23"/>
  <c r="J42" i="23" s="1"/>
  <c r="J44" i="23" s="1"/>
  <c r="R26" i="23"/>
  <c r="R42" i="23" s="1"/>
  <c r="R44" i="23" s="1"/>
  <c r="O14" i="22"/>
  <c r="O26" i="22"/>
  <c r="O42" i="22" s="1"/>
  <c r="O44" i="22" s="1"/>
  <c r="O14" i="19"/>
  <c r="G15" i="29" l="1"/>
  <c r="F16" i="29"/>
  <c r="F16" i="28"/>
  <c r="G15" i="28"/>
  <c r="F16" i="27"/>
  <c r="E16" i="26"/>
  <c r="F15" i="26"/>
  <c r="E16" i="25"/>
  <c r="F15" i="25"/>
  <c r="E16" i="24"/>
  <c r="F15" i="24"/>
  <c r="E16" i="23"/>
  <c r="F15" i="23"/>
  <c r="H15" i="29" l="1"/>
  <c r="G16" i="29"/>
  <c r="H15" i="28"/>
  <c r="G16" i="28"/>
  <c r="G16" i="27"/>
  <c r="F16" i="26"/>
  <c r="G15" i="26"/>
  <c r="F16" i="25"/>
  <c r="G15" i="25"/>
  <c r="F16" i="24"/>
  <c r="G15" i="24"/>
  <c r="F16" i="23"/>
  <c r="G15" i="23"/>
  <c r="I15" i="29" l="1"/>
  <c r="H16" i="29"/>
  <c r="I15" i="28"/>
  <c r="H16" i="28"/>
  <c r="H16" i="27"/>
  <c r="H15" i="26"/>
  <c r="G16" i="26"/>
  <c r="H15" i="25"/>
  <c r="G16" i="25"/>
  <c r="H15" i="24"/>
  <c r="G16" i="24"/>
  <c r="H15" i="23"/>
  <c r="G16" i="23"/>
  <c r="J15" i="29" l="1"/>
  <c r="I16" i="29"/>
  <c r="J15" i="28"/>
  <c r="I16" i="28"/>
  <c r="I16" i="27"/>
  <c r="I15" i="26"/>
  <c r="H16" i="26"/>
  <c r="I15" i="25"/>
  <c r="H16" i="25"/>
  <c r="I15" i="24"/>
  <c r="H16" i="24"/>
  <c r="I15" i="23"/>
  <c r="H16" i="23"/>
  <c r="K15" i="29" l="1"/>
  <c r="P15" i="29"/>
  <c r="J16" i="29"/>
  <c r="K15" i="28"/>
  <c r="P15" i="28"/>
  <c r="J16" i="28"/>
  <c r="J16" i="27"/>
  <c r="J15" i="26"/>
  <c r="I16" i="26"/>
  <c r="J15" i="25"/>
  <c r="I16" i="25"/>
  <c r="J15" i="24"/>
  <c r="I16" i="24"/>
  <c r="J15" i="23"/>
  <c r="I16" i="23"/>
  <c r="Q15" i="29" l="1"/>
  <c r="P16" i="29"/>
  <c r="L15" i="29"/>
  <c r="K16" i="29"/>
  <c r="Q15" i="28"/>
  <c r="P16" i="28"/>
  <c r="L15" i="28"/>
  <c r="K16" i="28"/>
  <c r="P16" i="27"/>
  <c r="K16" i="27"/>
  <c r="K15" i="26"/>
  <c r="P15" i="26"/>
  <c r="J16" i="26"/>
  <c r="J16" i="25"/>
  <c r="K15" i="25"/>
  <c r="P15" i="25"/>
  <c r="K15" i="24"/>
  <c r="P15" i="24"/>
  <c r="J16" i="24"/>
  <c r="K15" i="23"/>
  <c r="P15" i="23"/>
  <c r="J16" i="23"/>
  <c r="L16" i="29" l="1"/>
  <c r="M15" i="29"/>
  <c r="R15" i="29"/>
  <c r="Q16" i="29"/>
  <c r="M15" i="28"/>
  <c r="L16" i="28"/>
  <c r="R15" i="28"/>
  <c r="Q16" i="28"/>
  <c r="L16" i="27"/>
  <c r="Q16" i="27"/>
  <c r="Q15" i="26"/>
  <c r="P16" i="26"/>
  <c r="L15" i="26"/>
  <c r="K16" i="26"/>
  <c r="Q15" i="25"/>
  <c r="P16" i="25"/>
  <c r="L15" i="25"/>
  <c r="K16" i="25"/>
  <c r="Q15" i="24"/>
  <c r="P16" i="24"/>
  <c r="K16" i="24"/>
  <c r="L15" i="24"/>
  <c r="Q15" i="23"/>
  <c r="P16" i="23"/>
  <c r="K16" i="23"/>
  <c r="L15" i="23"/>
  <c r="R16" i="29" l="1"/>
  <c r="M16" i="29"/>
  <c r="N15" i="29"/>
  <c r="R16" i="28"/>
  <c r="N15" i="28"/>
  <c r="M16" i="28"/>
  <c r="R16" i="27"/>
  <c r="M16" i="27"/>
  <c r="M15" i="26"/>
  <c r="L16" i="26"/>
  <c r="R15" i="26"/>
  <c r="Q16" i="26"/>
  <c r="L16" i="25"/>
  <c r="M15" i="25"/>
  <c r="R15" i="25"/>
  <c r="Q16" i="25"/>
  <c r="L16" i="24"/>
  <c r="M15" i="24"/>
  <c r="R15" i="24"/>
  <c r="Q16" i="24"/>
  <c r="M15" i="23"/>
  <c r="L16" i="23"/>
  <c r="R15" i="23"/>
  <c r="Q16" i="23"/>
  <c r="O15" i="29" l="1"/>
  <c r="O16" i="29" s="1"/>
  <c r="N16" i="29"/>
  <c r="N16" i="28"/>
  <c r="O15" i="28"/>
  <c r="O16" i="28" s="1"/>
  <c r="S15" i="28"/>
  <c r="N16" i="27"/>
  <c r="O16" i="27"/>
  <c r="R16" i="26"/>
  <c r="M16" i="26"/>
  <c r="N15" i="26"/>
  <c r="R16" i="25"/>
  <c r="M16" i="25"/>
  <c r="N15" i="25"/>
  <c r="R16" i="24"/>
  <c r="M16" i="24"/>
  <c r="N15" i="24"/>
  <c r="R16" i="23"/>
  <c r="N15" i="23"/>
  <c r="M16" i="23"/>
  <c r="S15" i="29" l="1"/>
  <c r="S50" i="28"/>
  <c r="S47" i="28"/>
  <c r="S16" i="28"/>
  <c r="S15" i="27"/>
  <c r="N16" i="26"/>
  <c r="O15" i="26"/>
  <c r="O16" i="26" s="1"/>
  <c r="N16" i="25"/>
  <c r="O15" i="25"/>
  <c r="O16" i="25" s="1"/>
  <c r="N16" i="24"/>
  <c r="O15" i="24"/>
  <c r="O16" i="24" s="1"/>
  <c r="N16" i="23"/>
  <c r="O15" i="23"/>
  <c r="O16" i="23" s="1"/>
  <c r="S50" i="29" l="1"/>
  <c r="S47" i="29"/>
  <c r="S16" i="29"/>
  <c r="S50" i="27"/>
  <c r="S47" i="27"/>
  <c r="S16" i="27"/>
  <c r="S15" i="23"/>
  <c r="S50" i="23" s="1"/>
  <c r="S15" i="26"/>
  <c r="S15" i="25"/>
  <c r="S15" i="24"/>
  <c r="S16" i="23" l="1"/>
  <c r="S47" i="23"/>
  <c r="S50" i="26"/>
  <c r="S47" i="26"/>
  <c r="S16" i="26"/>
  <c r="S50" i="25"/>
  <c r="S47" i="25"/>
  <c r="S16" i="25"/>
  <c r="S50" i="24"/>
  <c r="S47" i="24"/>
  <c r="S16" i="24"/>
  <c r="M23" i="15" l="1"/>
  <c r="N23" i="15"/>
  <c r="O23" i="15"/>
  <c r="P23" i="15"/>
  <c r="P26" i="15" s="1"/>
  <c r="P42" i="15" s="1"/>
  <c r="P44" i="15" s="1"/>
  <c r="Q23" i="15"/>
  <c r="Q26" i="15" s="1"/>
  <c r="Q42" i="15" s="1"/>
  <c r="Q44" i="15" s="1"/>
  <c r="M26" i="15"/>
  <c r="N26" i="15"/>
  <c r="N42" i="15" s="1"/>
  <c r="N44" i="15" s="1"/>
  <c r="O26" i="15"/>
  <c r="O42" i="15" s="1"/>
  <c r="O44" i="15" s="1"/>
  <c r="M40" i="15"/>
  <c r="N40" i="15"/>
  <c r="O40" i="15"/>
  <c r="P40" i="15"/>
  <c r="Q40" i="15"/>
  <c r="M42" i="15"/>
  <c r="M44" i="15" s="1"/>
  <c r="R13" i="15"/>
  <c r="C13" i="15"/>
  <c r="M11" i="15"/>
  <c r="N11" i="15" s="1"/>
  <c r="O11" i="15" s="1"/>
  <c r="P11" i="15" s="1"/>
  <c r="Q11" i="15" s="1"/>
  <c r="R11" i="15" s="1"/>
  <c r="D11" i="15"/>
  <c r="E11" i="15" s="1"/>
  <c r="F11" i="15" s="1"/>
  <c r="D15" i="15"/>
  <c r="E15" i="15" s="1"/>
  <c r="F15" i="15" s="1"/>
  <c r="D23" i="15"/>
  <c r="D26" i="15" s="1"/>
  <c r="D42" i="15" s="1"/>
  <c r="D44" i="15" s="1"/>
  <c r="E23" i="15"/>
  <c r="E26" i="15" s="1"/>
  <c r="E42" i="15" s="1"/>
  <c r="E44" i="15" s="1"/>
  <c r="F23" i="15"/>
  <c r="D40" i="15"/>
  <c r="E40" i="15"/>
  <c r="F40" i="15"/>
  <c r="E14" i="15" l="1"/>
  <c r="F14" i="15"/>
  <c r="E16" i="15"/>
  <c r="F16" i="15"/>
  <c r="F26" i="15"/>
  <c r="F42" i="15" s="1"/>
  <c r="F44" i="15" s="1"/>
  <c r="D14" i="15"/>
  <c r="D16" i="15"/>
  <c r="R13" i="14"/>
  <c r="C13" i="14"/>
  <c r="M11" i="14" l="1"/>
  <c r="N11" i="14"/>
  <c r="O11" i="14" s="1"/>
  <c r="P11" i="14" s="1"/>
  <c r="Q11" i="14" s="1"/>
  <c r="R11" i="14" s="1"/>
  <c r="O14" i="14"/>
  <c r="P14" i="14"/>
  <c r="R14" i="14"/>
  <c r="M23" i="14"/>
  <c r="N23" i="14"/>
  <c r="O23" i="14"/>
  <c r="P23" i="14"/>
  <c r="Q23" i="14"/>
  <c r="Q14" i="14" s="1"/>
  <c r="R23" i="14"/>
  <c r="O26" i="14"/>
  <c r="O42" i="14" s="1"/>
  <c r="O44" i="14" s="1"/>
  <c r="P26" i="14"/>
  <c r="P42" i="14" s="1"/>
  <c r="P44" i="14" s="1"/>
  <c r="R26" i="14"/>
  <c r="R42" i="14" s="1"/>
  <c r="R44" i="14" s="1"/>
  <c r="M40" i="14"/>
  <c r="N40" i="14"/>
  <c r="O40" i="14"/>
  <c r="P40" i="14"/>
  <c r="Q40" i="14"/>
  <c r="R40" i="14"/>
  <c r="M26" i="14" l="1"/>
  <c r="M42" i="14" s="1"/>
  <c r="M44" i="14" s="1"/>
  <c r="M14" i="14"/>
  <c r="N14" i="14"/>
  <c r="N26" i="14"/>
  <c r="N42" i="14" s="1"/>
  <c r="N44" i="14" s="1"/>
  <c r="Q26" i="14"/>
  <c r="Q42" i="14" s="1"/>
  <c r="Q44" i="14" s="1"/>
  <c r="S43" i="22" l="1"/>
  <c r="R40" i="22"/>
  <c r="Q40" i="22"/>
  <c r="P40" i="22"/>
  <c r="J40" i="22"/>
  <c r="I40" i="22"/>
  <c r="H40" i="22"/>
  <c r="G40" i="22"/>
  <c r="F40" i="22"/>
  <c r="E40" i="22"/>
  <c r="D40" i="22"/>
  <c r="C40" i="22"/>
  <c r="S39" i="22"/>
  <c r="S38" i="22"/>
  <c r="S37" i="22"/>
  <c r="S36" i="22"/>
  <c r="S35" i="22"/>
  <c r="S34" i="22"/>
  <c r="S33" i="22"/>
  <c r="S32" i="22"/>
  <c r="S31" i="22"/>
  <c r="S30" i="22"/>
  <c r="S29" i="22"/>
  <c r="Q26" i="22"/>
  <c r="Q42" i="22" s="1"/>
  <c r="Q44" i="22" s="1"/>
  <c r="S25" i="22"/>
  <c r="R23" i="22"/>
  <c r="R26" i="22" s="1"/>
  <c r="R42" i="22" s="1"/>
  <c r="R44" i="22" s="1"/>
  <c r="Q23" i="22"/>
  <c r="P23" i="22"/>
  <c r="P26" i="22" s="1"/>
  <c r="P42" i="22" s="1"/>
  <c r="P44" i="22" s="1"/>
  <c r="J23" i="22"/>
  <c r="J26" i="22" s="1"/>
  <c r="J42" i="22" s="1"/>
  <c r="J44" i="22" s="1"/>
  <c r="I23" i="22"/>
  <c r="H23" i="22"/>
  <c r="H26" i="22" s="1"/>
  <c r="G23" i="22"/>
  <c r="G26" i="22" s="1"/>
  <c r="F23" i="22"/>
  <c r="E23" i="22"/>
  <c r="E26" i="22" s="1"/>
  <c r="E42" i="22" s="1"/>
  <c r="E44" i="22" s="1"/>
  <c r="D23" i="22"/>
  <c r="D26" i="22" s="1"/>
  <c r="D42" i="22" s="1"/>
  <c r="D44" i="22" s="1"/>
  <c r="C23" i="22"/>
  <c r="C26" i="22" s="1"/>
  <c r="C42" i="22" s="1"/>
  <c r="S22" i="22"/>
  <c r="S21" i="22"/>
  <c r="S20" i="22"/>
  <c r="D15" i="22"/>
  <c r="R14" i="22"/>
  <c r="D11" i="22"/>
  <c r="E11" i="22" s="1"/>
  <c r="F11" i="22" s="1"/>
  <c r="G11" i="22" s="1"/>
  <c r="H11" i="22" s="1"/>
  <c r="I11" i="22" s="1"/>
  <c r="J11" i="22" s="1"/>
  <c r="J14" i="22" l="1"/>
  <c r="D14" i="22"/>
  <c r="P14" i="22"/>
  <c r="C44" i="22"/>
  <c r="C14" i="22"/>
  <c r="Q14" i="22"/>
  <c r="S23" i="22"/>
  <c r="S26" i="22" s="1"/>
  <c r="D16" i="22"/>
  <c r="C16" i="22"/>
  <c r="H42" i="22"/>
  <c r="H44" i="22" s="1"/>
  <c r="F14" i="22"/>
  <c r="S40" i="22"/>
  <c r="G42" i="22"/>
  <c r="G44" i="22" s="1"/>
  <c r="I14" i="22"/>
  <c r="I26" i="22"/>
  <c r="I42" i="22" s="1"/>
  <c r="I44" i="22" s="1"/>
  <c r="E14" i="22"/>
  <c r="H14" i="22"/>
  <c r="E15" i="22"/>
  <c r="F26" i="22"/>
  <c r="F42" i="22" s="1"/>
  <c r="F44" i="22" s="1"/>
  <c r="G14" i="22"/>
  <c r="S13" i="22"/>
  <c r="S42" i="22" l="1"/>
  <c r="S44" i="22" s="1"/>
  <c r="S14" i="22"/>
  <c r="E16" i="22"/>
  <c r="F15" i="22"/>
  <c r="G15" i="22" l="1"/>
  <c r="F16" i="22"/>
  <c r="H15" i="22" l="1"/>
  <c r="G16" i="22"/>
  <c r="I15" i="22" l="1"/>
  <c r="H16" i="22"/>
  <c r="J15" i="22" l="1"/>
  <c r="K15" i="22" s="1"/>
  <c r="I16" i="22"/>
  <c r="L15" i="22" l="1"/>
  <c r="K16" i="22"/>
  <c r="J16" i="22"/>
  <c r="P15" i="22"/>
  <c r="M15" i="22" l="1"/>
  <c r="L16" i="22"/>
  <c r="P16" i="22"/>
  <c r="Q15" i="22"/>
  <c r="N15" i="22" l="1"/>
  <c r="M16" i="22"/>
  <c r="Q16" i="22"/>
  <c r="R15" i="22"/>
  <c r="R16" i="22" s="1"/>
  <c r="N16" i="22" l="1"/>
  <c r="O15" i="22"/>
  <c r="O16" i="22" l="1"/>
  <c r="S15" i="22"/>
  <c r="S20" i="19"/>
  <c r="C23" i="19"/>
  <c r="C14" i="19" s="1"/>
  <c r="G11" i="15"/>
  <c r="H11" i="15" s="1"/>
  <c r="I11" i="15" s="1"/>
  <c r="J11" i="15" s="1"/>
  <c r="K11" i="15" s="1"/>
  <c r="L11" i="15" s="1"/>
  <c r="S22" i="18"/>
  <c r="C23" i="18"/>
  <c r="S20" i="18"/>
  <c r="R23" i="19"/>
  <c r="Q23" i="19"/>
  <c r="Q14" i="19" s="1"/>
  <c r="K23" i="19"/>
  <c r="K14" i="19" s="1"/>
  <c r="J23" i="19"/>
  <c r="I23" i="19"/>
  <c r="H23" i="19"/>
  <c r="G23" i="19"/>
  <c r="F23" i="19"/>
  <c r="F26" i="19" s="1"/>
  <c r="E23" i="19"/>
  <c r="D23" i="19"/>
  <c r="S22" i="19"/>
  <c r="S21" i="19"/>
  <c r="R23" i="16"/>
  <c r="R26" i="16" s="1"/>
  <c r="Q23" i="16"/>
  <c r="P23" i="16"/>
  <c r="O23" i="16"/>
  <c r="N23" i="16"/>
  <c r="M23" i="16"/>
  <c r="M14" i="16" s="1"/>
  <c r="L23" i="16"/>
  <c r="L26" i="16" s="1"/>
  <c r="K23" i="16"/>
  <c r="K14" i="16" s="1"/>
  <c r="J23" i="16"/>
  <c r="J14" i="16" s="1"/>
  <c r="I23" i="16"/>
  <c r="I14" i="16" s="1"/>
  <c r="C23" i="16"/>
  <c r="S22" i="16"/>
  <c r="S21" i="16"/>
  <c r="S20" i="16"/>
  <c r="R23" i="15"/>
  <c r="L23" i="15"/>
  <c r="K23" i="15"/>
  <c r="K26" i="15" s="1"/>
  <c r="J23" i="15"/>
  <c r="J26" i="15" s="1"/>
  <c r="I23" i="15"/>
  <c r="I26" i="15" s="1"/>
  <c r="H23" i="15"/>
  <c r="H14" i="15" s="1"/>
  <c r="G23" i="15"/>
  <c r="G14" i="15" s="1"/>
  <c r="C23" i="15"/>
  <c r="C14" i="15" s="1"/>
  <c r="S22" i="15"/>
  <c r="S21" i="15"/>
  <c r="S20" i="15"/>
  <c r="S21" i="14"/>
  <c r="S22" i="14"/>
  <c r="S20" i="14"/>
  <c r="L23" i="14"/>
  <c r="L26" i="14" s="1"/>
  <c r="K23" i="14"/>
  <c r="K14" i="14" s="1"/>
  <c r="J23" i="14"/>
  <c r="J14" i="14" s="1"/>
  <c r="I23" i="14"/>
  <c r="I26" i="14" s="1"/>
  <c r="H23" i="14"/>
  <c r="H14" i="14" s="1"/>
  <c r="G23" i="14"/>
  <c r="G26" i="14" s="1"/>
  <c r="G42" i="14" s="1"/>
  <c r="G44" i="14" s="1"/>
  <c r="F23" i="14"/>
  <c r="E23" i="14"/>
  <c r="E26" i="14" s="1"/>
  <c r="D23" i="14"/>
  <c r="D14" i="14" s="1"/>
  <c r="C23" i="14"/>
  <c r="C16" i="14" s="1"/>
  <c r="S21" i="18"/>
  <c r="D11" i="18"/>
  <c r="E11" i="18" s="1"/>
  <c r="F11" i="18" s="1"/>
  <c r="G11" i="18" s="1"/>
  <c r="S32" i="19"/>
  <c r="D40" i="19"/>
  <c r="D11" i="19"/>
  <c r="E11" i="19" s="1"/>
  <c r="F11" i="19" s="1"/>
  <c r="G11" i="19" s="1"/>
  <c r="H11" i="19" s="1"/>
  <c r="I11" i="19" s="1"/>
  <c r="J11" i="19" s="1"/>
  <c r="K11" i="19" s="1"/>
  <c r="L11" i="19" s="1"/>
  <c r="M11" i="19" s="1"/>
  <c r="N11" i="19" s="1"/>
  <c r="O11" i="19" s="1"/>
  <c r="P11" i="19" s="1"/>
  <c r="Q11" i="19" s="1"/>
  <c r="R11" i="19" s="1"/>
  <c r="D15" i="18"/>
  <c r="D11" i="16"/>
  <c r="I26" i="16"/>
  <c r="I40" i="16"/>
  <c r="C16" i="16"/>
  <c r="C14" i="16"/>
  <c r="C14" i="14"/>
  <c r="D15" i="14"/>
  <c r="E15" i="14" s="1"/>
  <c r="D40" i="14"/>
  <c r="D11" i="14"/>
  <c r="E11" i="14" s="1"/>
  <c r="F11" i="14" s="1"/>
  <c r="G11" i="14" s="1"/>
  <c r="H11" i="14" s="1"/>
  <c r="I11" i="14" s="1"/>
  <c r="J11" i="14" s="1"/>
  <c r="K11" i="14" s="1"/>
  <c r="L11" i="14" s="1"/>
  <c r="S29" i="18"/>
  <c r="S30" i="18"/>
  <c r="S31" i="18"/>
  <c r="S32" i="18"/>
  <c r="S34" i="18"/>
  <c r="S37" i="18"/>
  <c r="S38" i="18"/>
  <c r="S43" i="18"/>
  <c r="S36" i="18"/>
  <c r="S33" i="18"/>
  <c r="S43" i="19"/>
  <c r="R40" i="19"/>
  <c r="Q40" i="19"/>
  <c r="K40" i="19"/>
  <c r="J40" i="19"/>
  <c r="I40" i="19"/>
  <c r="H40" i="19"/>
  <c r="G40" i="19"/>
  <c r="F40" i="19"/>
  <c r="E40" i="19"/>
  <c r="C40" i="19"/>
  <c r="S39" i="19"/>
  <c r="S38" i="19"/>
  <c r="S37" i="19"/>
  <c r="S36" i="19"/>
  <c r="S35" i="19"/>
  <c r="S34" i="19"/>
  <c r="S33" i="19"/>
  <c r="S31" i="19"/>
  <c r="S30" i="19"/>
  <c r="S29" i="19"/>
  <c r="R26" i="19"/>
  <c r="K26" i="19"/>
  <c r="J26" i="19"/>
  <c r="I26" i="19"/>
  <c r="I42" i="19" s="1"/>
  <c r="I44" i="19" s="1"/>
  <c r="H26" i="19"/>
  <c r="G26" i="19"/>
  <c r="E26" i="19"/>
  <c r="S25" i="19"/>
  <c r="E14" i="19"/>
  <c r="F14" i="19"/>
  <c r="S25" i="16"/>
  <c r="S29" i="16"/>
  <c r="S30" i="16"/>
  <c r="S31" i="16"/>
  <c r="S32" i="16"/>
  <c r="S33" i="16"/>
  <c r="S34" i="16"/>
  <c r="S35" i="16"/>
  <c r="S36" i="16"/>
  <c r="S37" i="16"/>
  <c r="S38" i="16"/>
  <c r="S39" i="16"/>
  <c r="S43" i="16"/>
  <c r="S25" i="15"/>
  <c r="S29" i="15"/>
  <c r="S30" i="15"/>
  <c r="S31" i="15"/>
  <c r="S32" i="15"/>
  <c r="S33" i="15"/>
  <c r="S34" i="15"/>
  <c r="S35" i="15"/>
  <c r="S36" i="15"/>
  <c r="S37" i="15"/>
  <c r="S38" i="15"/>
  <c r="S39" i="15"/>
  <c r="C40" i="15"/>
  <c r="G40" i="15"/>
  <c r="H40" i="15"/>
  <c r="I40" i="15"/>
  <c r="J40" i="15"/>
  <c r="K40" i="15"/>
  <c r="L40" i="15"/>
  <c r="R40" i="15"/>
  <c r="S43" i="15"/>
  <c r="S25" i="14"/>
  <c r="C26" i="14"/>
  <c r="F26" i="14"/>
  <c r="K26" i="14"/>
  <c r="S29" i="14"/>
  <c r="S30" i="14"/>
  <c r="S31" i="14"/>
  <c r="S32" i="14"/>
  <c r="S33" i="14"/>
  <c r="S34" i="14"/>
  <c r="S35" i="14"/>
  <c r="S36" i="14"/>
  <c r="S37" i="14"/>
  <c r="S38" i="14"/>
  <c r="S39" i="14"/>
  <c r="C40" i="14"/>
  <c r="E40" i="14"/>
  <c r="F40" i="14"/>
  <c r="G40" i="14"/>
  <c r="H40" i="14"/>
  <c r="I40" i="14"/>
  <c r="J40" i="14"/>
  <c r="K40" i="14"/>
  <c r="L40" i="14"/>
  <c r="S43" i="14"/>
  <c r="S25" i="18"/>
  <c r="F14" i="14"/>
  <c r="G14" i="19"/>
  <c r="H14" i="19"/>
  <c r="I14" i="19"/>
  <c r="J14" i="19"/>
  <c r="S13" i="15"/>
  <c r="R14" i="19"/>
  <c r="S13" i="19"/>
  <c r="S13" i="14"/>
  <c r="S39" i="18"/>
  <c r="R40" i="16"/>
  <c r="Q40" i="16"/>
  <c r="P40" i="16"/>
  <c r="O40" i="16"/>
  <c r="N40" i="16"/>
  <c r="M40" i="16"/>
  <c r="L40" i="16"/>
  <c r="K40" i="16"/>
  <c r="J40" i="16"/>
  <c r="C40" i="16"/>
  <c r="Q26" i="16"/>
  <c r="Q42" i="16" s="1"/>
  <c r="Q44" i="16" s="1"/>
  <c r="P26" i="16"/>
  <c r="O26" i="16"/>
  <c r="O42" i="16" s="1"/>
  <c r="O44" i="16" s="1"/>
  <c r="N26" i="16"/>
  <c r="J26" i="16"/>
  <c r="C26" i="16"/>
  <c r="C42" i="16" s="1"/>
  <c r="C44" i="16" s="1"/>
  <c r="Q14" i="16"/>
  <c r="P14" i="16"/>
  <c r="O14" i="16"/>
  <c r="N14" i="16"/>
  <c r="S13" i="16"/>
  <c r="J42" i="16"/>
  <c r="J44" i="16" s="1"/>
  <c r="D16" i="19" l="1"/>
  <c r="E16" i="19"/>
  <c r="S50" i="22"/>
  <c r="S47" i="22"/>
  <c r="S16" i="22"/>
  <c r="F42" i="19"/>
  <c r="F44" i="19" s="1"/>
  <c r="G42" i="19"/>
  <c r="G44" i="19" s="1"/>
  <c r="S40" i="19"/>
  <c r="H42" i="19"/>
  <c r="H44" i="19" s="1"/>
  <c r="S23" i="16"/>
  <c r="M26" i="16"/>
  <c r="I42" i="16"/>
  <c r="I44" i="16" s="1"/>
  <c r="K14" i="15"/>
  <c r="J14" i="15"/>
  <c r="C16" i="15"/>
  <c r="C26" i="15"/>
  <c r="C42" i="15" s="1"/>
  <c r="I14" i="15"/>
  <c r="H26" i="15"/>
  <c r="H42" i="15" s="1"/>
  <c r="S23" i="15"/>
  <c r="S26" i="15" s="1"/>
  <c r="I42" i="15"/>
  <c r="I44" i="15" s="1"/>
  <c r="L14" i="14"/>
  <c r="J26" i="14"/>
  <c r="J42" i="14"/>
  <c r="J44" i="14" s="1"/>
  <c r="H26" i="14"/>
  <c r="H42" i="14" s="1"/>
  <c r="H44" i="14" s="1"/>
  <c r="F42" i="14"/>
  <c r="F44" i="14" s="1"/>
  <c r="K42" i="14"/>
  <c r="K44" i="14" s="1"/>
  <c r="I14" i="14"/>
  <c r="I42" i="14"/>
  <c r="I44" i="14" s="1"/>
  <c r="D16" i="14"/>
  <c r="G14" i="14"/>
  <c r="E42" i="14"/>
  <c r="D26" i="14"/>
  <c r="D42" i="14" s="1"/>
  <c r="D44" i="14" s="1"/>
  <c r="S23" i="14"/>
  <c r="S14" i="14" s="1"/>
  <c r="S40" i="14"/>
  <c r="C42" i="14"/>
  <c r="C44" i="14" s="1"/>
  <c r="K42" i="15"/>
  <c r="K44" i="15" s="1"/>
  <c r="K26" i="16"/>
  <c r="K42" i="16" s="1"/>
  <c r="K44" i="16" s="1"/>
  <c r="L42" i="16"/>
  <c r="L44" i="16" s="1"/>
  <c r="N42" i="16"/>
  <c r="N44" i="16" s="1"/>
  <c r="E42" i="19"/>
  <c r="E44" i="19" s="1"/>
  <c r="K42" i="19"/>
  <c r="K44" i="19" s="1"/>
  <c r="R42" i="19"/>
  <c r="R44" i="19" s="1"/>
  <c r="J42" i="19"/>
  <c r="J44" i="19" s="1"/>
  <c r="S23" i="19"/>
  <c r="S14" i="19" s="1"/>
  <c r="S40" i="16"/>
  <c r="P42" i="16"/>
  <c r="P44" i="16" s="1"/>
  <c r="L14" i="16"/>
  <c r="M42" i="16"/>
  <c r="M44" i="16" s="1"/>
  <c r="R42" i="16"/>
  <c r="R44" i="16" s="1"/>
  <c r="J42" i="15"/>
  <c r="J44" i="15" s="1"/>
  <c r="G26" i="15"/>
  <c r="G42" i="15" s="1"/>
  <c r="L42" i="14"/>
  <c r="L44" i="14" s="1"/>
  <c r="S40" i="15"/>
  <c r="S14" i="16"/>
  <c r="S26" i="16"/>
  <c r="Q14" i="18"/>
  <c r="E44" i="14"/>
  <c r="E15" i="18"/>
  <c r="F15" i="18" s="1"/>
  <c r="G15" i="18" s="1"/>
  <c r="H15" i="18" s="1"/>
  <c r="I15" i="18" s="1"/>
  <c r="J15" i="18" s="1"/>
  <c r="K15" i="18" s="1"/>
  <c r="L15" i="18" s="1"/>
  <c r="M15" i="18" s="1"/>
  <c r="N15" i="18" s="1"/>
  <c r="O15" i="18" s="1"/>
  <c r="P15" i="18" s="1"/>
  <c r="Q15" i="18" s="1"/>
  <c r="R15" i="18" s="1"/>
  <c r="F15" i="14"/>
  <c r="C26" i="18"/>
  <c r="C16" i="18"/>
  <c r="G14" i="18"/>
  <c r="L14" i="15"/>
  <c r="S35" i="18"/>
  <c r="S40" i="18" s="1"/>
  <c r="E14" i="14"/>
  <c r="R26" i="15"/>
  <c r="R42" i="15" s="1"/>
  <c r="J16" i="16"/>
  <c r="C16" i="19"/>
  <c r="C40" i="18"/>
  <c r="L26" i="15"/>
  <c r="L42" i="15" s="1"/>
  <c r="C26" i="19"/>
  <c r="C42" i="19" s="1"/>
  <c r="C44" i="19" s="1"/>
  <c r="R14" i="18"/>
  <c r="R14" i="15"/>
  <c r="D14" i="19"/>
  <c r="S23" i="18"/>
  <c r="R14" i="16"/>
  <c r="E16" i="14"/>
  <c r="Q26" i="19"/>
  <c r="Q42" i="19" s="1"/>
  <c r="Q44" i="19" s="1"/>
  <c r="D26" i="19"/>
  <c r="D42" i="19" s="1"/>
  <c r="D44" i="19" s="1"/>
  <c r="R16" i="18" l="1"/>
  <c r="S42" i="16"/>
  <c r="S44" i="16" s="1"/>
  <c r="S14" i="15"/>
  <c r="S26" i="14"/>
  <c r="S42" i="14" s="1"/>
  <c r="S44" i="14" s="1"/>
  <c r="C42" i="18"/>
  <c r="C44" i="18" s="1"/>
  <c r="S26" i="19"/>
  <c r="S42" i="19" s="1"/>
  <c r="S44" i="19" s="1"/>
  <c r="G15" i="15"/>
  <c r="G16" i="15" s="1"/>
  <c r="S42" i="15"/>
  <c r="S44" i="15" s="1"/>
  <c r="C44" i="15"/>
  <c r="R44" i="15"/>
  <c r="G44" i="15"/>
  <c r="H44" i="15"/>
  <c r="L44" i="15"/>
  <c r="M16" i="18"/>
  <c r="E16" i="18"/>
  <c r="G16" i="18"/>
  <c r="F16" i="18"/>
  <c r="S26" i="18"/>
  <c r="N16" i="18"/>
  <c r="G15" i="14"/>
  <c r="F16" i="14"/>
  <c r="D16" i="18"/>
  <c r="K16" i="16"/>
  <c r="F16" i="19"/>
  <c r="Q16" i="18"/>
  <c r="P16" i="18"/>
  <c r="O16" i="18" l="1"/>
  <c r="H16" i="18"/>
  <c r="H15" i="15"/>
  <c r="I15" i="15" s="1"/>
  <c r="S42" i="18"/>
  <c r="S44" i="18" s="1"/>
  <c r="L16" i="16"/>
  <c r="G16" i="14"/>
  <c r="H15" i="14"/>
  <c r="G16" i="19"/>
  <c r="H16" i="15" l="1"/>
  <c r="I16" i="18"/>
  <c r="H16" i="19"/>
  <c r="I16" i="15"/>
  <c r="J15" i="15"/>
  <c r="M16" i="16"/>
  <c r="I15" i="14"/>
  <c r="H16" i="14"/>
  <c r="J16" i="18" l="1"/>
  <c r="N16" i="16"/>
  <c r="I16" i="14"/>
  <c r="J15" i="14"/>
  <c r="J16" i="15"/>
  <c r="K15" i="15"/>
  <c r="I16" i="19"/>
  <c r="K16" i="18" l="1"/>
  <c r="J16" i="14"/>
  <c r="K15" i="14"/>
  <c r="J16" i="19"/>
  <c r="K16" i="15"/>
  <c r="L15" i="15"/>
  <c r="M15" i="15" s="1"/>
  <c r="O16" i="16"/>
  <c r="L16" i="18" l="1"/>
  <c r="S15" i="18"/>
  <c r="S47" i="18" s="1"/>
  <c r="L16" i="19"/>
  <c r="N15" i="15"/>
  <c r="M16" i="15"/>
  <c r="P16" i="16"/>
  <c r="K16" i="14"/>
  <c r="L15" i="14"/>
  <c r="M15" i="14" s="1"/>
  <c r="K16" i="19"/>
  <c r="R15" i="15"/>
  <c r="R16" i="15" s="1"/>
  <c r="L16" i="15"/>
  <c r="S50" i="18" l="1"/>
  <c r="S16" i="18"/>
  <c r="M16" i="19"/>
  <c r="O15" i="15"/>
  <c r="N16" i="15"/>
  <c r="N15" i="14"/>
  <c r="M16" i="14"/>
  <c r="L16" i="14"/>
  <c r="Q16" i="19"/>
  <c r="Q16" i="16"/>
  <c r="N16" i="19" l="1"/>
  <c r="P15" i="15"/>
  <c r="O16" i="15"/>
  <c r="O15" i="14"/>
  <c r="N16" i="14"/>
  <c r="R16" i="16"/>
  <c r="S15" i="16"/>
  <c r="R16" i="19"/>
  <c r="O16" i="19" l="1"/>
  <c r="Q15" i="15"/>
  <c r="Q16" i="15" s="1"/>
  <c r="P16" i="15"/>
  <c r="S15" i="15"/>
  <c r="O16" i="14"/>
  <c r="P15" i="14"/>
  <c r="S50" i="16"/>
  <c r="S47" i="16"/>
  <c r="S16" i="16"/>
  <c r="P16" i="19" l="1"/>
  <c r="S15" i="19"/>
  <c r="S50" i="15"/>
  <c r="S16" i="15"/>
  <c r="S47" i="15"/>
  <c r="Q15" i="14"/>
  <c r="P16" i="14"/>
  <c r="P14" i="18"/>
  <c r="F14" i="18"/>
  <c r="C14" i="18"/>
  <c r="M14" i="18"/>
  <c r="N14" i="18"/>
  <c r="E14" i="18"/>
  <c r="O14" i="18"/>
  <c r="D14" i="18"/>
  <c r="S13" i="18"/>
  <c r="S14" i="18" s="1"/>
  <c r="S50" i="19" l="1"/>
  <c r="S16" i="19"/>
  <c r="S47" i="19"/>
  <c r="R15" i="14"/>
  <c r="Q16" i="14"/>
  <c r="R16" i="14" l="1"/>
  <c r="S15" i="14"/>
  <c r="S50" i="14" l="1"/>
  <c r="S47" i="14"/>
  <c r="S16" i="14"/>
</calcChain>
</file>

<file path=xl/sharedStrings.xml><?xml version="1.0" encoding="utf-8"?>
<sst xmlns="http://schemas.openxmlformats.org/spreadsheetml/2006/main" count="639" uniqueCount="72">
  <si>
    <t>Sales per Enplanement</t>
  </si>
  <si>
    <t>Total</t>
  </si>
  <si>
    <t>Cost of Goods Sold</t>
  </si>
  <si>
    <t>Other Direct Expenses</t>
  </si>
  <si>
    <t>Gross Profit</t>
  </si>
  <si>
    <t>Expenses</t>
  </si>
  <si>
    <t>PROJECTIONS</t>
  </si>
  <si>
    <t>ASSUMPTIONS USED</t>
  </si>
  <si>
    <t>Total Expenses</t>
  </si>
  <si>
    <t>Interest, Depreciation, and Amortization</t>
  </si>
  <si>
    <t>Net Profit Before Taxes</t>
  </si>
  <si>
    <t>Initial Investment per Square Foot</t>
  </si>
  <si>
    <t>Sales per Square Foot</t>
  </si>
  <si>
    <t>Payroll</t>
  </si>
  <si>
    <t>Benefits</t>
  </si>
  <si>
    <t>Utilities</t>
  </si>
  <si>
    <t>EBITDA</t>
  </si>
  <si>
    <t>General &amp; Administrative</t>
  </si>
  <si>
    <t>Insurance</t>
  </si>
  <si>
    <t>Franchise/License Fees</t>
  </si>
  <si>
    <t>Operating Expenses</t>
  </si>
  <si>
    <t>Midterm Investment per Square Foot</t>
  </si>
  <si>
    <t>Unit Concept Name (please insert below)</t>
  </si>
  <si>
    <t>Replace this text with the Concept Name</t>
  </si>
  <si>
    <t>Please input data points for relevant years in the shaded cells with red text</t>
  </si>
  <si>
    <t>Notes:</t>
  </si>
  <si>
    <t>CONSOLIDATED STATEMENT</t>
  </si>
  <si>
    <t>Marketing Expenses</t>
  </si>
  <si>
    <t>(3) The minimum acceptable investment per square foot for each package is defined in the RFP. Proposer's proposed investment must equal or exceed this figure.</t>
  </si>
  <si>
    <r>
      <t>Total Initial Investment</t>
    </r>
    <r>
      <rPr>
        <vertAlign val="superscript"/>
        <sz val="11"/>
        <color theme="1"/>
        <rFont val="Arial"/>
        <family val="2"/>
      </rPr>
      <t>3</t>
    </r>
  </si>
  <si>
    <r>
      <t>Total Midterm Investment</t>
    </r>
    <r>
      <rPr>
        <vertAlign val="superscript"/>
        <sz val="11"/>
        <color theme="1"/>
        <rFont val="Arial"/>
        <family val="2"/>
      </rPr>
      <t>3</t>
    </r>
  </si>
  <si>
    <t>Storage Space Rent</t>
  </si>
  <si>
    <t>Rent to Airport (excludes storage)</t>
  </si>
  <si>
    <r>
      <t xml:space="preserve">Gross Sales </t>
    </r>
    <r>
      <rPr>
        <sz val="11"/>
        <color theme="1"/>
        <rFont val="Arial"/>
        <family val="2"/>
      </rPr>
      <t>(use as applicable)</t>
    </r>
  </si>
  <si>
    <t>Merchandise</t>
  </si>
  <si>
    <r>
      <rPr>
        <b/>
        <u/>
        <sz val="11"/>
        <color theme="1"/>
        <rFont val="Arial"/>
        <family val="2"/>
      </rPr>
      <t>Gross Sales</t>
    </r>
    <r>
      <rPr>
        <b/>
        <sz val="11"/>
        <color theme="1"/>
        <rFont val="Arial"/>
        <family val="2"/>
      </rPr>
      <t xml:space="preserve"> </t>
    </r>
    <r>
      <rPr>
        <sz val="11"/>
        <color theme="1"/>
        <rFont val="Arial"/>
        <family val="2"/>
      </rPr>
      <t>(use as applicable)</t>
    </r>
  </si>
  <si>
    <t>Alcoholic Beverages  (if permitted)</t>
  </si>
  <si>
    <t>Total Sales</t>
  </si>
  <si>
    <t>Please provide any necessary explanation or detail on the "Proposer Notes" tab within this workbook.</t>
  </si>
  <si>
    <t>Proposer Notes:</t>
  </si>
  <si>
    <t>Please provide any necessary or additional explanation on the "Proposer Notes" tab within this workbook.</t>
  </si>
  <si>
    <t>Concession Pro Forma Statement</t>
  </si>
  <si>
    <t>This consolidated financial statement automatically calculates from the unit statements and should not require proposer input. Please verify that all applicable units are included.</t>
  </si>
  <si>
    <r>
      <t>Enplanements</t>
    </r>
    <r>
      <rPr>
        <vertAlign val="superscript"/>
        <sz val="11"/>
        <color theme="1"/>
        <rFont val="Calibri"/>
        <family val="2"/>
      </rPr>
      <t>1</t>
    </r>
  </si>
  <si>
    <r>
      <t>Total Square Feet</t>
    </r>
    <r>
      <rPr>
        <vertAlign val="superscript"/>
        <sz val="11"/>
        <color theme="1"/>
        <rFont val="Arial"/>
        <family val="2"/>
      </rPr>
      <t>2</t>
    </r>
  </si>
  <si>
    <t xml:space="preserve">Proposer: </t>
  </si>
  <si>
    <t>Replace this text with Proposer's Name</t>
  </si>
  <si>
    <t>Total Square Feet</t>
  </si>
  <si>
    <t>(2) The minimum acceptable investment per square foot for each package is defined in the RFP. Proposer's proposed investment must equal or exceed this figure.</t>
  </si>
  <si>
    <t>PRO FORMA</t>
  </si>
  <si>
    <r>
      <t>Total Initial Investment</t>
    </r>
    <r>
      <rPr>
        <vertAlign val="superscript"/>
        <sz val="11"/>
        <color theme="1"/>
        <rFont val="Arial"/>
        <family val="2"/>
      </rPr>
      <t>2</t>
    </r>
  </si>
  <si>
    <r>
      <t>Total Midterm Investment</t>
    </r>
    <r>
      <rPr>
        <vertAlign val="superscript"/>
        <sz val="11"/>
        <color theme="1"/>
        <rFont val="Arial"/>
        <family val="2"/>
      </rPr>
      <t>2</t>
    </r>
  </si>
  <si>
    <t>CALENDAR YEAR</t>
  </si>
  <si>
    <t>Food and Non-Alcoholic Beverages</t>
  </si>
  <si>
    <t>Eppley Airfield</t>
  </si>
  <si>
    <t>Package 2</t>
  </si>
  <si>
    <t>(constant 2024 dollars)</t>
  </si>
  <si>
    <r>
      <t>Enplanements</t>
    </r>
    <r>
      <rPr>
        <vertAlign val="superscript"/>
        <sz val="11"/>
        <rFont val="Calibri"/>
        <family val="2"/>
      </rPr>
      <t>1</t>
    </r>
  </si>
  <si>
    <t>(1) The enplanements shown are projections provided solely for the purpose of this RFP. These forecasts are not guaranteed or meant to assure any future passenger level at the airport. While these enplanements will be used to determine a consistent measure for sales per enplanement among the proposers, each proposer is responsible for independently developing their own projections. It should be noted that the enplanement levels for 2027 assume an opening date of March, but actual opening dates may vary throughout the year. Similarly, the enplanement levels in 2042 assume a lease expiration in February, whereas the actual expiration date may differ depending on the lease commencement date.</t>
  </si>
  <si>
    <t>Package 2, CP-2352: Quick Service-Asian, Central Pavilion</t>
  </si>
  <si>
    <t xml:space="preserve">Package 2, CP-2352: Quick Service-Chicken, Central Pavilion </t>
  </si>
  <si>
    <r>
      <t xml:space="preserve">Package 2, CP-2351: Quick Service-Healthy, Central Pavilion, </t>
    </r>
    <r>
      <rPr>
        <b/>
        <u/>
        <sz val="11"/>
        <rFont val="Arial"/>
        <family val="2"/>
      </rPr>
      <t>OPTIONAL</t>
    </r>
  </si>
  <si>
    <t xml:space="preserve">Package 2, CP-2356: Gourmet Market with Bar and Deli, Central Pavilion </t>
  </si>
  <si>
    <t xml:space="preserve">Package 2, CP-2338: Candy, Central Pavilion </t>
  </si>
  <si>
    <t>Package 2, NC-2102: Quick Service-Burger, North Concourse</t>
  </si>
  <si>
    <t>Package 2, NC-2103: Bar with Food, North Concourse</t>
  </si>
  <si>
    <t>Package 2, SC-2109: Local Gourmet Coffee, South Concourse</t>
  </si>
  <si>
    <t>Package 2, SC-2112: Fast Casual Mexican with Bar, South Concourse</t>
  </si>
  <si>
    <t>Package 2, NT-1422: Quick Service-Deli, Pre-Security, Level 1</t>
  </si>
  <si>
    <t xml:space="preserve">Package 2, CP-2350: Food Hall Seating, Central Pavilion </t>
  </si>
  <si>
    <t>Package 2, SC-2120: Local Bar with Food, South Concourse / SC-2220 Prep Kitchen, OPTIONAL</t>
  </si>
  <si>
    <t>(2) Total Square Feet for the package must equal between 18,065 if proposing all optional units and 16,476 if not proposing any optional units. Do not change the square footage for any unit in this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</si>
</sst>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 d\,\ yyyy;@"/>
    <numFmt numFmtId="165" formatCode="_(* #,##0_);_(* \(#,##0\);_(* &quot;-&quot;??_);_(@_)"/>
  </numFmts>
  <fonts count="19" x14ac:knownFonts="1">
    <font>
      <sz val="11"/>
      <color theme="1"/>
      <name val="Arial"/>
      <family val="2"/>
    </font>
    <font>
      <sz val="10"/>
      <name val="Arial"/>
      <family val="2"/>
    </font>
    <font>
      <sz val="11"/>
      <color theme="1"/>
      <name val="Arial"/>
      <family val="2"/>
    </font>
    <font>
      <b/>
      <sz val="11"/>
      <color theme="1"/>
      <name val="Arial"/>
      <family val="2"/>
    </font>
    <font>
      <sz val="11"/>
      <color rgb="FFFF0000"/>
      <name val="Arial"/>
      <family val="2"/>
    </font>
    <font>
      <i/>
      <sz val="11"/>
      <color theme="1"/>
      <name val="Arial"/>
      <family val="2"/>
    </font>
    <font>
      <b/>
      <u/>
      <sz val="11"/>
      <color theme="1"/>
      <name val="Arial"/>
      <family val="2"/>
    </font>
    <font>
      <vertAlign val="superscript"/>
      <sz val="11"/>
      <color theme="1"/>
      <name val="Arial"/>
      <family val="2"/>
    </font>
    <font>
      <b/>
      <sz val="11"/>
      <color rgb="FFFF0000"/>
      <name val="Arial"/>
      <family val="2"/>
    </font>
    <font>
      <sz val="11"/>
      <name val="Arial"/>
      <family val="2"/>
    </font>
    <font>
      <vertAlign val="superscript"/>
      <sz val="11"/>
      <color theme="1"/>
      <name val="Calibri"/>
      <family val="2"/>
    </font>
    <font>
      <sz val="11"/>
      <color indexed="8"/>
      <name val="Arial"/>
      <family val="2"/>
    </font>
    <font>
      <sz val="14"/>
      <color rgb="FFFF0000"/>
      <name val="Arial"/>
      <family val="2"/>
    </font>
    <font>
      <b/>
      <sz val="11"/>
      <color theme="0"/>
      <name val="Arial"/>
      <family val="2"/>
    </font>
    <font>
      <sz val="18"/>
      <color theme="1"/>
      <name val="Arial"/>
      <family val="2"/>
    </font>
    <font>
      <b/>
      <sz val="11"/>
      <name val="Arial"/>
      <family val="2"/>
    </font>
    <font>
      <sz val="14"/>
      <name val="Arial"/>
      <family val="2"/>
    </font>
    <font>
      <vertAlign val="superscript"/>
      <sz val="11"/>
      <name val="Calibri"/>
      <family val="2"/>
    </font>
    <font>
      <b/>
      <u/>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98">
    <xf numFmtId="0" fontId="0" fillId="0" borderId="0" xfId="0"/>
    <xf numFmtId="0" fontId="3" fillId="0" borderId="2" xfId="0" applyFont="1" applyBorder="1"/>
    <xf numFmtId="0" fontId="0" fillId="0" borderId="2" xfId="0" applyBorder="1"/>
    <xf numFmtId="42" fontId="2" fillId="0" borderId="0" xfId="2" applyNumberFormat="1" applyFont="1" applyBorder="1"/>
    <xf numFmtId="42" fontId="2" fillId="0" borderId="0" xfId="2" applyNumberFormat="1" applyFont="1" applyBorder="1" applyAlignment="1">
      <alignment horizontal="center"/>
    </xf>
    <xf numFmtId="0" fontId="0" fillId="0" borderId="3" xfId="0" applyBorder="1"/>
    <xf numFmtId="0" fontId="6" fillId="0" borderId="2" xfId="0" applyFont="1" applyBorder="1"/>
    <xf numFmtId="42" fontId="0" fillId="0" borderId="0" xfId="0" applyNumberFormat="1"/>
    <xf numFmtId="0" fontId="3" fillId="0" borderId="0" xfId="0" applyFont="1"/>
    <xf numFmtId="42" fontId="2" fillId="0" borderId="4" xfId="2" applyNumberFormat="1" applyFont="1" applyBorder="1"/>
    <xf numFmtId="0" fontId="5" fillId="0" borderId="2" xfId="0" applyFont="1" applyBorder="1"/>
    <xf numFmtId="42" fontId="2" fillId="0" borderId="5" xfId="2" applyNumberFormat="1" applyFont="1" applyBorder="1"/>
    <xf numFmtId="42" fontId="2" fillId="0" borderId="6" xfId="2" applyNumberFormat="1" applyFont="1" applyBorder="1"/>
    <xf numFmtId="42" fontId="2" fillId="0" borderId="5" xfId="2" applyNumberFormat="1" applyFont="1" applyBorder="1" applyAlignment="1">
      <alignment horizontal="center"/>
    </xf>
    <xf numFmtId="42" fontId="0" fillId="0" borderId="5" xfId="0" applyNumberFormat="1" applyBorder="1"/>
    <xf numFmtId="42" fontId="0" fillId="0" borderId="6" xfId="0" applyNumberFormat="1" applyBorder="1"/>
    <xf numFmtId="42" fontId="2" fillId="0" borderId="7" xfId="2" applyNumberFormat="1" applyFont="1" applyBorder="1"/>
    <xf numFmtId="0" fontId="3" fillId="0" borderId="10" xfId="0" applyFont="1" applyBorder="1" applyAlignment="1">
      <alignment horizontal="center"/>
    </xf>
    <xf numFmtId="37" fontId="2" fillId="2" borderId="5" xfId="2" applyNumberFormat="1" applyFont="1" applyFill="1" applyBorder="1" applyAlignment="1">
      <alignment horizontal="center"/>
    </xf>
    <xf numFmtId="0" fontId="4" fillId="0" borderId="0" xfId="0" applyFont="1"/>
    <xf numFmtId="0" fontId="0" fillId="0" borderId="0" xfId="0" applyProtection="1">
      <protection locked="0"/>
    </xf>
    <xf numFmtId="0" fontId="4" fillId="3" borderId="11" xfId="0" applyFont="1" applyFill="1" applyBorder="1" applyProtection="1">
      <protection locked="0"/>
    </xf>
    <xf numFmtId="44" fontId="9" fillId="0" borderId="0" xfId="2" applyFont="1" applyFill="1" applyBorder="1" applyProtection="1"/>
    <xf numFmtId="44" fontId="9" fillId="0" borderId="5" xfId="2" applyFont="1" applyFill="1" applyBorder="1" applyProtection="1"/>
    <xf numFmtId="41" fontId="2" fillId="0" borderId="5" xfId="2" applyNumberFormat="1" applyFont="1" applyBorder="1" applyProtection="1"/>
    <xf numFmtId="42" fontId="4" fillId="3" borderId="0" xfId="2" applyNumberFormat="1" applyFont="1" applyFill="1" applyBorder="1" applyProtection="1">
      <protection locked="0"/>
    </xf>
    <xf numFmtId="42" fontId="4" fillId="3" borderId="1" xfId="2" applyNumberFormat="1" applyFont="1" applyFill="1" applyBorder="1" applyProtection="1">
      <protection locked="0"/>
    </xf>
    <xf numFmtId="42" fontId="4" fillId="3" borderId="1" xfId="0" applyNumberFormat="1" applyFont="1" applyFill="1" applyBorder="1" applyProtection="1">
      <protection locked="0"/>
    </xf>
    <xf numFmtId="42" fontId="4" fillId="3" borderId="5" xfId="2" applyNumberFormat="1" applyFont="1" applyFill="1" applyBorder="1" applyAlignment="1" applyProtection="1">
      <alignment horizontal="center"/>
      <protection locked="0"/>
    </xf>
    <xf numFmtId="0" fontId="3" fillId="0" borderId="0" xfId="0" applyFont="1" applyProtection="1">
      <protection locked="0"/>
    </xf>
    <xf numFmtId="41" fontId="2" fillId="0" borderId="5" xfId="2" applyNumberFormat="1" applyFont="1" applyFill="1" applyBorder="1" applyProtection="1"/>
    <xf numFmtId="42" fontId="2" fillId="0" borderId="5" xfId="2" applyNumberFormat="1" applyFont="1" applyFill="1" applyBorder="1"/>
    <xf numFmtId="42" fontId="9" fillId="0" borderId="5" xfId="2" applyNumberFormat="1" applyFont="1" applyFill="1" applyBorder="1" applyProtection="1"/>
    <xf numFmtId="42" fontId="9" fillId="0" borderId="0" xfId="2" applyNumberFormat="1" applyFont="1" applyFill="1" applyBorder="1" applyProtection="1"/>
    <xf numFmtId="164" fontId="0" fillId="0" borderId="0" xfId="0" applyNumberFormat="1"/>
    <xf numFmtId="0" fontId="11" fillId="0" borderId="2" xfId="0" applyFont="1" applyBorder="1"/>
    <xf numFmtId="42" fontId="11" fillId="0" borderId="0" xfId="2" applyNumberFormat="1" applyFont="1" applyBorder="1" applyAlignment="1">
      <alignment horizontal="center"/>
    </xf>
    <xf numFmtId="42" fontId="11" fillId="0" borderId="5" xfId="2" applyNumberFormat="1" applyFont="1" applyBorder="1"/>
    <xf numFmtId="0" fontId="0" fillId="0" borderId="13" xfId="0" applyBorder="1" applyAlignment="1" applyProtection="1">
      <alignment horizontal="left" vertical="top"/>
      <protection locked="0"/>
    </xf>
    <xf numFmtId="0" fontId="0" fillId="0" borderId="13" xfId="0" applyBorder="1" applyProtection="1">
      <protection locked="0"/>
    </xf>
    <xf numFmtId="0" fontId="0" fillId="0" borderId="14" xfId="0" applyBorder="1" applyProtection="1">
      <protection locked="0"/>
    </xf>
    <xf numFmtId="0" fontId="3" fillId="0" borderId="8" xfId="0" applyFont="1" applyBorder="1" applyAlignment="1">
      <alignment horizontal="right"/>
    </xf>
    <xf numFmtId="0" fontId="3" fillId="0" borderId="0" xfId="0" quotePrefix="1" applyFont="1" applyAlignment="1">
      <alignment vertical="center"/>
    </xf>
    <xf numFmtId="0" fontId="0" fillId="0" borderId="0" xfId="0" applyAlignment="1" applyProtection="1">
      <alignment vertical="center"/>
      <protection locked="0"/>
    </xf>
    <xf numFmtId="0" fontId="0" fillId="0" borderId="0" xfId="0" applyAlignment="1">
      <alignment vertical="center"/>
    </xf>
    <xf numFmtId="42" fontId="2" fillId="0" borderId="0" xfId="2" applyNumberFormat="1" applyFont="1" applyBorder="1" applyAlignment="1">
      <alignment vertical="center"/>
    </xf>
    <xf numFmtId="0" fontId="0" fillId="0" borderId="0" xfId="0" applyAlignment="1">
      <alignment horizontal="left" vertical="center"/>
    </xf>
    <xf numFmtId="0" fontId="5"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2" fontId="2" fillId="0" borderId="5" xfId="2" applyNumberFormat="1" applyFont="1" applyBorder="1" applyProtection="1"/>
    <xf numFmtId="37" fontId="2" fillId="2" borderId="5" xfId="2" applyNumberFormat="1" applyFont="1" applyFill="1" applyBorder="1" applyAlignment="1" applyProtection="1">
      <alignment horizontal="center"/>
    </xf>
    <xf numFmtId="42" fontId="2" fillId="0" borderId="0" xfId="2" applyNumberFormat="1" applyFont="1" applyFill="1" applyBorder="1" applyProtection="1"/>
    <xf numFmtId="42" fontId="2" fillId="0" borderId="5" xfId="2" applyNumberFormat="1" applyFont="1" applyFill="1" applyBorder="1" applyProtection="1"/>
    <xf numFmtId="42" fontId="2" fillId="0" borderId="1" xfId="2" applyNumberFormat="1" applyFont="1" applyFill="1" applyBorder="1" applyProtection="1"/>
    <xf numFmtId="42" fontId="2" fillId="0" borderId="6" xfId="2" applyNumberFormat="1" applyFont="1" applyFill="1" applyBorder="1" applyProtection="1"/>
    <xf numFmtId="42" fontId="9" fillId="0" borderId="6" xfId="2" applyNumberFormat="1" applyFont="1" applyFill="1" applyBorder="1" applyProtection="1"/>
    <xf numFmtId="42" fontId="2" fillId="0" borderId="0" xfId="2" applyNumberFormat="1" applyFont="1" applyBorder="1" applyProtection="1"/>
    <xf numFmtId="42" fontId="2" fillId="0" borderId="6" xfId="2" applyNumberFormat="1" applyFont="1" applyBorder="1" applyProtection="1"/>
    <xf numFmtId="42" fontId="9" fillId="0" borderId="0" xfId="2" applyNumberFormat="1" applyFont="1" applyFill="1" applyBorder="1" applyAlignment="1" applyProtection="1">
      <alignment horizontal="center"/>
    </xf>
    <xf numFmtId="42" fontId="2" fillId="0" borderId="5" xfId="2" applyNumberFormat="1" applyFont="1" applyBorder="1" applyAlignment="1" applyProtection="1">
      <alignment horizontal="center"/>
    </xf>
    <xf numFmtId="42" fontId="9" fillId="0" borderId="0" xfId="0" applyNumberFormat="1" applyFont="1"/>
    <xf numFmtId="42" fontId="2" fillId="0" borderId="4" xfId="2" applyNumberFormat="1" applyFont="1" applyBorder="1" applyProtection="1"/>
    <xf numFmtId="42" fontId="2" fillId="0" borderId="7" xfId="2" applyNumberFormat="1" applyFont="1" applyBorder="1" applyProtection="1"/>
    <xf numFmtId="0" fontId="9" fillId="0" borderId="0" xfId="0" applyFont="1"/>
    <xf numFmtId="0" fontId="12" fillId="0" borderId="0" xfId="0" applyFont="1" applyAlignment="1" applyProtection="1">
      <alignment wrapText="1"/>
      <protection locked="0"/>
    </xf>
    <xf numFmtId="0" fontId="15" fillId="0" borderId="0" xfId="0" applyFont="1"/>
    <xf numFmtId="0" fontId="15" fillId="0" borderId="8" xfId="0"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9" fillId="0" borderId="0" xfId="0" applyFont="1" applyProtection="1">
      <protection locked="0"/>
    </xf>
    <xf numFmtId="0" fontId="16" fillId="0" borderId="0" xfId="0" applyFont="1" applyAlignment="1" applyProtection="1">
      <alignment wrapText="1"/>
      <protection locked="0"/>
    </xf>
    <xf numFmtId="0" fontId="15" fillId="0" borderId="2" xfId="0" applyFont="1" applyBorder="1"/>
    <xf numFmtId="42" fontId="9" fillId="0" borderId="0" xfId="2" applyNumberFormat="1" applyFont="1" applyBorder="1" applyAlignment="1">
      <alignment horizontal="center"/>
    </xf>
    <xf numFmtId="42" fontId="9" fillId="0" borderId="5" xfId="2" applyNumberFormat="1" applyFont="1" applyBorder="1"/>
    <xf numFmtId="0" fontId="9" fillId="0" borderId="2" xfId="0" applyFont="1" applyBorder="1"/>
    <xf numFmtId="165" fontId="9" fillId="2" borderId="0" xfId="3" applyNumberFormat="1" applyFont="1" applyFill="1" applyAlignment="1">
      <alignment vertical="center"/>
    </xf>
    <xf numFmtId="37" fontId="9" fillId="2" borderId="5" xfId="2" applyNumberFormat="1" applyFont="1" applyFill="1" applyBorder="1" applyAlignment="1">
      <alignment horizontal="center"/>
    </xf>
    <xf numFmtId="41" fontId="9" fillId="0" borderId="0" xfId="2" applyNumberFormat="1" applyFont="1" applyFill="1" applyBorder="1" applyProtection="1"/>
    <xf numFmtId="41" fontId="9" fillId="0" borderId="5" xfId="2" applyNumberFormat="1" applyFont="1" applyBorder="1" applyProtection="1"/>
    <xf numFmtId="42" fontId="9" fillId="0" borderId="0" xfId="2" applyNumberFormat="1" applyFont="1" applyBorder="1"/>
    <xf numFmtId="42" fontId="9" fillId="0" borderId="5" xfId="2" applyNumberFormat="1" applyFont="1" applyFill="1" applyBorder="1"/>
    <xf numFmtId="42" fontId="2" fillId="0" borderId="0" xfId="2" applyNumberFormat="1" applyFont="1" applyBorder="1" applyProtection="1">
      <protection locked="0"/>
    </xf>
    <xf numFmtId="41" fontId="4" fillId="3" borderId="0" xfId="2" applyNumberFormat="1" applyFont="1" applyFill="1" applyBorder="1" applyProtection="1">
      <protection locked="0"/>
    </xf>
    <xf numFmtId="0" fontId="14" fillId="0" borderId="0" xfId="0" applyFont="1"/>
    <xf numFmtId="42" fontId="9" fillId="0" borderId="0" xfId="2" applyNumberFormat="1" applyFont="1" applyFill="1" applyBorder="1" applyAlignment="1">
      <alignment horizontal="center"/>
    </xf>
    <xf numFmtId="165" fontId="9" fillId="0" borderId="0" xfId="3" applyNumberFormat="1" applyFont="1" applyFill="1" applyAlignment="1">
      <alignment vertical="center"/>
    </xf>
    <xf numFmtId="0" fontId="8" fillId="0" borderId="0" xfId="0" applyFont="1"/>
    <xf numFmtId="0" fontId="13" fillId="0" borderId="0" xfId="0" applyFont="1"/>
    <xf numFmtId="41" fontId="3" fillId="0" borderId="0" xfId="0" applyNumberFormat="1" applyFont="1"/>
    <xf numFmtId="42" fontId="2" fillId="0" borderId="0" xfId="2" applyNumberFormat="1" applyFont="1" applyFill="1" applyBorder="1"/>
    <xf numFmtId="42" fontId="9" fillId="0" borderId="0" xfId="2" applyNumberFormat="1" applyFont="1" applyBorder="1" applyAlignment="1" applyProtection="1">
      <alignment horizontal="center"/>
    </xf>
    <xf numFmtId="41" fontId="9" fillId="0" borderId="0" xfId="0" applyNumberFormat="1" applyFont="1"/>
    <xf numFmtId="0" fontId="9" fillId="0" borderId="12" xfId="0" applyFont="1" applyBorder="1" applyAlignment="1">
      <alignment horizontal="left" vertical="top"/>
    </xf>
    <xf numFmtId="0" fontId="8" fillId="0" borderId="4" xfId="0" applyFont="1" applyBorder="1" applyAlignment="1">
      <alignment horizontal="center"/>
    </xf>
    <xf numFmtId="0" fontId="9" fillId="0" borderId="0" xfId="0" quotePrefix="1" applyFont="1" applyAlignment="1">
      <alignment horizontal="left" vertical="center" wrapText="1"/>
    </xf>
    <xf numFmtId="0" fontId="0" fillId="0" borderId="0" xfId="0" quotePrefix="1" applyAlignment="1">
      <alignment horizontal="left" vertical="center"/>
    </xf>
    <xf numFmtId="0" fontId="4" fillId="3" borderId="0" xfId="0" applyFont="1" applyFill="1" applyAlignment="1" applyProtection="1">
      <alignment horizontal="left"/>
      <protection locked="0"/>
    </xf>
    <xf numFmtId="165" fontId="9" fillId="0" borderId="0" xfId="3" applyNumberFormat="1" applyFont="1" applyFill="1" applyBorder="1" applyProtection="1"/>
  </cellXfs>
  <cellStyles count="4">
    <cellStyle name="Comma" xfId="3" builtinId="3"/>
    <cellStyle name="Comma 2" xfId="1" xr:uid="{00000000-0005-0000-0000-000000000000}"/>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Y64"/>
  <sheetViews>
    <sheetView zoomScale="80" zoomScaleNormal="80" workbookViewId="0">
      <selection activeCell="D32" sqref="D32"/>
    </sheetView>
  </sheetViews>
  <sheetFormatPr defaultColWidth="9" defaultRowHeight="13.5" x14ac:dyDescent="0.35"/>
  <cols>
    <col min="2" max="2" width="38.25" style="20" customWidth="1"/>
    <col min="3" max="18" width="13.0625" style="20" customWidth="1"/>
    <col min="19" max="19" width="13.5625" style="20" customWidth="1"/>
    <col min="20" max="16384" width="9" style="20"/>
  </cols>
  <sheetData>
    <row r="1" spans="1:30" x14ac:dyDescent="0.35">
      <c r="B1"/>
      <c r="C1"/>
      <c r="D1"/>
      <c r="E1"/>
      <c r="F1"/>
      <c r="G1"/>
      <c r="H1"/>
      <c r="I1"/>
      <c r="J1"/>
      <c r="K1"/>
      <c r="L1"/>
      <c r="M1"/>
      <c r="N1"/>
      <c r="O1"/>
      <c r="P1"/>
      <c r="Q1"/>
      <c r="R1"/>
      <c r="S1"/>
      <c r="T1"/>
      <c r="U1"/>
    </row>
    <row r="2" spans="1:30" ht="18" customHeight="1" x14ac:dyDescent="0.4">
      <c r="B2" s="65" t="s">
        <v>54</v>
      </c>
      <c r="C2" s="19"/>
      <c r="D2" s="19"/>
      <c r="E2" s="19"/>
      <c r="F2" s="19"/>
      <c r="G2" s="19"/>
      <c r="H2"/>
      <c r="I2"/>
      <c r="J2"/>
      <c r="K2" s="8" t="s">
        <v>45</v>
      </c>
      <c r="L2" s="96" t="s">
        <v>46</v>
      </c>
      <c r="M2" s="96"/>
      <c r="N2" s="96"/>
      <c r="O2" s="96"/>
      <c r="P2" s="96"/>
      <c r="Q2" s="96"/>
      <c r="R2" s="96"/>
      <c r="S2" s="96"/>
      <c r="T2"/>
      <c r="U2"/>
    </row>
    <row r="3" spans="1:30" ht="15" customHeight="1" x14ac:dyDescent="0.4">
      <c r="B3" s="65" t="s">
        <v>41</v>
      </c>
      <c r="C3"/>
      <c r="D3"/>
      <c r="E3"/>
      <c r="F3"/>
      <c r="G3"/>
      <c r="H3"/>
      <c r="I3"/>
      <c r="J3"/>
      <c r="K3"/>
      <c r="L3"/>
      <c r="M3"/>
      <c r="N3"/>
      <c r="O3"/>
      <c r="P3"/>
      <c r="Q3"/>
      <c r="R3"/>
      <c r="S3"/>
      <c r="T3"/>
      <c r="U3"/>
    </row>
    <row r="4" spans="1:30" ht="15" customHeight="1" x14ac:dyDescent="0.4">
      <c r="B4" s="65" t="s">
        <v>68</v>
      </c>
      <c r="C4"/>
      <c r="D4"/>
      <c r="E4"/>
      <c r="F4"/>
      <c r="G4"/>
      <c r="H4"/>
      <c r="I4"/>
      <c r="J4"/>
      <c r="K4"/>
      <c r="L4"/>
      <c r="M4"/>
      <c r="N4"/>
      <c r="O4"/>
      <c r="P4"/>
      <c r="Q4"/>
      <c r="S4"/>
      <c r="T4"/>
      <c r="U4"/>
    </row>
    <row r="5" spans="1:30" ht="15" customHeight="1" x14ac:dyDescent="0.4">
      <c r="B5" s="65" t="s">
        <v>22</v>
      </c>
      <c r="C5"/>
      <c r="D5"/>
      <c r="E5"/>
      <c r="F5" s="34"/>
      <c r="G5"/>
      <c r="H5"/>
      <c r="I5"/>
      <c r="J5"/>
      <c r="K5"/>
      <c r="L5"/>
      <c r="M5"/>
      <c r="N5"/>
      <c r="O5"/>
      <c r="P5"/>
      <c r="Q5"/>
      <c r="R5"/>
      <c r="S5"/>
      <c r="T5"/>
      <c r="U5"/>
    </row>
    <row r="6" spans="1:30" ht="15" customHeight="1" x14ac:dyDescent="0.35">
      <c r="B6" s="21" t="s">
        <v>23</v>
      </c>
      <c r="C6"/>
      <c r="D6"/>
      <c r="E6"/>
      <c r="F6"/>
      <c r="G6"/>
      <c r="H6"/>
      <c r="I6"/>
      <c r="J6"/>
      <c r="K6"/>
      <c r="L6"/>
      <c r="M6"/>
      <c r="N6"/>
      <c r="O6"/>
      <c r="P6"/>
      <c r="Q6"/>
      <c r="R6"/>
      <c r="S6"/>
      <c r="T6"/>
      <c r="U6"/>
    </row>
    <row r="7" spans="1:30" ht="14.25" customHeight="1" x14ac:dyDescent="0.35">
      <c r="B7"/>
      <c r="C7"/>
      <c r="D7"/>
      <c r="E7"/>
      <c r="F7"/>
      <c r="G7"/>
      <c r="H7"/>
      <c r="I7"/>
      <c r="J7"/>
      <c r="K7"/>
      <c r="L7"/>
      <c r="M7"/>
      <c r="N7"/>
      <c r="O7"/>
      <c r="P7"/>
      <c r="Q7"/>
      <c r="R7"/>
      <c r="S7"/>
      <c r="T7"/>
      <c r="U7"/>
    </row>
    <row r="8" spans="1:30" ht="18" customHeight="1" x14ac:dyDescent="0.45">
      <c r="B8" s="8" t="s">
        <v>49</v>
      </c>
      <c r="E8"/>
      <c r="F8"/>
      <c r="G8"/>
      <c r="H8"/>
      <c r="I8"/>
      <c r="J8"/>
      <c r="K8"/>
      <c r="L8"/>
      <c r="M8"/>
      <c r="N8"/>
      <c r="O8"/>
      <c r="P8"/>
      <c r="Q8"/>
      <c r="R8"/>
      <c r="S8"/>
      <c r="T8"/>
      <c r="U8"/>
      <c r="AD8" s="64"/>
    </row>
    <row r="9" spans="1:30" ht="18" customHeight="1" x14ac:dyDescent="0.45">
      <c r="B9" s="63" t="s">
        <v>56</v>
      </c>
      <c r="E9"/>
      <c r="F9"/>
      <c r="G9"/>
      <c r="H9"/>
      <c r="I9"/>
      <c r="J9"/>
      <c r="K9"/>
      <c r="L9"/>
      <c r="M9"/>
      <c r="N9"/>
      <c r="O9"/>
      <c r="P9"/>
      <c r="Q9"/>
      <c r="R9"/>
      <c r="S9"/>
      <c r="T9"/>
      <c r="U9"/>
      <c r="AD9" s="64"/>
    </row>
    <row r="10" spans="1:30" ht="15.75" customHeight="1" thickBot="1" x14ac:dyDescent="0.5">
      <c r="B10" s="93" t="s">
        <v>24</v>
      </c>
      <c r="C10" s="93"/>
      <c r="D10" s="93"/>
      <c r="E10" s="93"/>
      <c r="F10" s="93"/>
      <c r="G10" s="93"/>
      <c r="H10" s="93"/>
      <c r="I10" s="93"/>
      <c r="J10" s="93"/>
      <c r="K10" s="93"/>
      <c r="L10" s="93"/>
      <c r="M10" s="93"/>
      <c r="N10" s="93"/>
      <c r="O10" s="93"/>
      <c r="P10" s="93"/>
      <c r="Q10" s="93"/>
      <c r="R10" s="93"/>
      <c r="S10" s="93"/>
      <c r="T10"/>
      <c r="U10"/>
      <c r="AD10" s="64"/>
    </row>
    <row r="11" spans="1:30" s="69" customFormat="1" ht="15.75" customHeight="1" thickBot="1" x14ac:dyDescent="0.5">
      <c r="A11" s="63"/>
      <c r="B11" s="66" t="s">
        <v>52</v>
      </c>
      <c r="C11" s="67">
        <v>2027</v>
      </c>
      <c r="D11" s="67">
        <f t="shared" ref="D11:L11" si="0">C11+1</f>
        <v>2028</v>
      </c>
      <c r="E11" s="67">
        <f t="shared" si="0"/>
        <v>2029</v>
      </c>
      <c r="F11" s="67">
        <f t="shared" si="0"/>
        <v>2030</v>
      </c>
      <c r="G11" s="67">
        <f t="shared" si="0"/>
        <v>2031</v>
      </c>
      <c r="H11" s="67">
        <f t="shared" si="0"/>
        <v>2032</v>
      </c>
      <c r="I11" s="67">
        <f t="shared" si="0"/>
        <v>2033</v>
      </c>
      <c r="J11" s="67">
        <f t="shared" si="0"/>
        <v>2034</v>
      </c>
      <c r="K11" s="67">
        <f t="shared" si="0"/>
        <v>2035</v>
      </c>
      <c r="L11" s="67">
        <f t="shared" si="0"/>
        <v>2036</v>
      </c>
      <c r="M11" s="67">
        <f t="shared" ref="M11" si="1">L11+1</f>
        <v>2037</v>
      </c>
      <c r="N11" s="67">
        <f t="shared" ref="N11" si="2">M11+1</f>
        <v>2038</v>
      </c>
      <c r="O11" s="67">
        <f t="shared" ref="O11" si="3">N11+1</f>
        <v>2039</v>
      </c>
      <c r="P11" s="67">
        <f t="shared" ref="P11" si="4">O11+1</f>
        <v>2040</v>
      </c>
      <c r="Q11" s="67">
        <f t="shared" ref="Q11" si="5">P11+1</f>
        <v>2041</v>
      </c>
      <c r="R11" s="67">
        <f t="shared" ref="R11" si="6">Q11+1</f>
        <v>2042</v>
      </c>
      <c r="S11" s="68" t="s">
        <v>1</v>
      </c>
      <c r="T11" s="63"/>
      <c r="U11" s="63"/>
      <c r="AD11" s="70"/>
    </row>
    <row r="12" spans="1:30" s="69" customFormat="1" ht="15" customHeight="1" x14ac:dyDescent="0.45">
      <c r="A12" s="63"/>
      <c r="B12" s="71" t="s">
        <v>7</v>
      </c>
      <c r="C12" s="72"/>
      <c r="D12" s="72"/>
      <c r="E12" s="72"/>
      <c r="F12" s="72"/>
      <c r="G12" s="72"/>
      <c r="H12" s="72"/>
      <c r="I12" s="72"/>
      <c r="J12" s="72"/>
      <c r="K12" s="72"/>
      <c r="L12" s="72"/>
      <c r="M12" s="72"/>
      <c r="N12" s="72"/>
      <c r="O12" s="72"/>
      <c r="P12" s="72"/>
      <c r="Q12" s="72"/>
      <c r="R12" s="72"/>
      <c r="S12" s="73"/>
      <c r="T12" s="63"/>
      <c r="U12" s="63"/>
      <c r="AD12" s="70"/>
    </row>
    <row r="13" spans="1:30" s="69" customFormat="1" ht="17.25" customHeight="1" x14ac:dyDescent="0.45">
      <c r="A13" s="63"/>
      <c r="B13" s="74" t="s">
        <v>57</v>
      </c>
      <c r="C13" s="7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76">
        <f>SUM(C13:R13)</f>
        <v>47125423.742238693</v>
      </c>
      <c r="T13" s="63"/>
      <c r="U13" s="63"/>
      <c r="AD13" s="70"/>
    </row>
    <row r="14" spans="1:30" s="69" customFormat="1" ht="14.25" customHeight="1" x14ac:dyDescent="0.45">
      <c r="A14" s="63"/>
      <c r="B14" s="74" t="s">
        <v>0</v>
      </c>
      <c r="C14" s="22">
        <f t="shared" ref="C14:S14" si="7">IFERROR(C23/C13,0)</f>
        <v>0</v>
      </c>
      <c r="D14" s="22">
        <f t="shared" si="7"/>
        <v>0</v>
      </c>
      <c r="E14" s="22">
        <f t="shared" si="7"/>
        <v>0</v>
      </c>
      <c r="F14" s="22">
        <f t="shared" si="7"/>
        <v>0</v>
      </c>
      <c r="G14" s="22">
        <f t="shared" si="7"/>
        <v>0</v>
      </c>
      <c r="H14" s="22">
        <f t="shared" si="7"/>
        <v>0</v>
      </c>
      <c r="I14" s="22">
        <f t="shared" si="7"/>
        <v>0</v>
      </c>
      <c r="J14" s="22">
        <f t="shared" si="7"/>
        <v>0</v>
      </c>
      <c r="K14" s="22">
        <f t="shared" si="7"/>
        <v>0</v>
      </c>
      <c r="L14" s="22">
        <f t="shared" si="7"/>
        <v>0</v>
      </c>
      <c r="M14" s="22">
        <f t="shared" ref="M14:R14" si="8">IFERROR(M23/M13,0)</f>
        <v>0</v>
      </c>
      <c r="N14" s="22">
        <f t="shared" si="8"/>
        <v>0</v>
      </c>
      <c r="O14" s="22">
        <f t="shared" si="8"/>
        <v>0</v>
      </c>
      <c r="P14" s="22">
        <f t="shared" si="8"/>
        <v>0</v>
      </c>
      <c r="Q14" s="22">
        <f t="shared" si="8"/>
        <v>0</v>
      </c>
      <c r="R14" s="22">
        <f t="shared" si="8"/>
        <v>0</v>
      </c>
      <c r="S14" s="23">
        <f t="shared" si="7"/>
        <v>0</v>
      </c>
      <c r="T14" s="63"/>
      <c r="U14" s="63"/>
      <c r="AD14" s="70"/>
    </row>
    <row r="15" spans="1:30" s="69" customFormat="1" ht="14.25" customHeight="1" x14ac:dyDescent="0.45">
      <c r="A15" s="63"/>
      <c r="B15" s="74" t="s">
        <v>47</v>
      </c>
      <c r="C15" s="77">
        <v>935</v>
      </c>
      <c r="D15" s="77">
        <f t="shared" ref="D15:L15" si="9">C15</f>
        <v>935</v>
      </c>
      <c r="E15" s="77">
        <f t="shared" si="9"/>
        <v>935</v>
      </c>
      <c r="F15" s="77">
        <f t="shared" si="9"/>
        <v>935</v>
      </c>
      <c r="G15" s="77">
        <f t="shared" si="9"/>
        <v>935</v>
      </c>
      <c r="H15" s="77">
        <f t="shared" si="9"/>
        <v>935</v>
      </c>
      <c r="I15" s="77">
        <f t="shared" si="9"/>
        <v>935</v>
      </c>
      <c r="J15" s="77">
        <f t="shared" si="9"/>
        <v>935</v>
      </c>
      <c r="K15" s="77">
        <f t="shared" si="9"/>
        <v>935</v>
      </c>
      <c r="L15" s="77">
        <f t="shared" si="9"/>
        <v>935</v>
      </c>
      <c r="M15" s="77">
        <f t="shared" ref="M15" si="10">L15</f>
        <v>935</v>
      </c>
      <c r="N15" s="77">
        <f t="shared" ref="N15" si="11">M15</f>
        <v>935</v>
      </c>
      <c r="O15" s="77">
        <f t="shared" ref="O15" si="12">N15</f>
        <v>935</v>
      </c>
      <c r="P15" s="77">
        <f t="shared" ref="P15" si="13">O15</f>
        <v>935</v>
      </c>
      <c r="Q15" s="77">
        <f t="shared" ref="Q15" si="14">P15</f>
        <v>935</v>
      </c>
      <c r="R15" s="77">
        <f t="shared" ref="R15" si="15">Q15</f>
        <v>935</v>
      </c>
      <c r="S15" s="78">
        <f>IF(MIN(C15:R15)&lt;&gt;MAX(C15:R15),"Please verify inconsistency of Sq. Ft. numbers in pro forma",AVERAGE(C15:R15))</f>
        <v>935</v>
      </c>
      <c r="T15" s="63"/>
      <c r="U15" s="63"/>
      <c r="AD15" s="70"/>
    </row>
    <row r="16" spans="1:30" s="69" customFormat="1" ht="14.25" customHeight="1" x14ac:dyDescent="0.45">
      <c r="A16" s="63"/>
      <c r="B16" s="74" t="s">
        <v>12</v>
      </c>
      <c r="C16" s="79">
        <f>IFERROR(C23/C15,0)</f>
        <v>0</v>
      </c>
      <c r="D16" s="79">
        <f t="shared" ref="D16:L16" si="16">IFERROR(D23/D15,0)</f>
        <v>0</v>
      </c>
      <c r="E16" s="79">
        <f t="shared" si="16"/>
        <v>0</v>
      </c>
      <c r="F16" s="79">
        <f t="shared" si="16"/>
        <v>0</v>
      </c>
      <c r="G16" s="79">
        <f t="shared" si="16"/>
        <v>0</v>
      </c>
      <c r="H16" s="79">
        <f t="shared" si="16"/>
        <v>0</v>
      </c>
      <c r="I16" s="79">
        <f t="shared" si="16"/>
        <v>0</v>
      </c>
      <c r="J16" s="79">
        <f t="shared" si="16"/>
        <v>0</v>
      </c>
      <c r="K16" s="79">
        <f t="shared" si="16"/>
        <v>0</v>
      </c>
      <c r="L16" s="79">
        <f t="shared" si="16"/>
        <v>0</v>
      </c>
      <c r="M16" s="79">
        <f t="shared" ref="M16:R16" si="17">IFERROR(M23/M15,0)</f>
        <v>0</v>
      </c>
      <c r="N16" s="79">
        <f t="shared" si="17"/>
        <v>0</v>
      </c>
      <c r="O16" s="79">
        <f t="shared" si="17"/>
        <v>0</v>
      </c>
      <c r="P16" s="79">
        <f t="shared" si="17"/>
        <v>0</v>
      </c>
      <c r="Q16" s="79">
        <f t="shared" si="17"/>
        <v>0</v>
      </c>
      <c r="R16" s="79">
        <f t="shared" si="17"/>
        <v>0</v>
      </c>
      <c r="S16" s="80">
        <f>IFERROR(S23/S15/10,0)</f>
        <v>0</v>
      </c>
      <c r="T16" s="63"/>
      <c r="U16" s="63"/>
      <c r="AD16" s="70"/>
    </row>
    <row r="17" spans="1:30" ht="14.25" customHeight="1" x14ac:dyDescent="0.45">
      <c r="B17" s="2"/>
      <c r="C17" s="3"/>
      <c r="D17" s="3"/>
      <c r="E17" s="3"/>
      <c r="F17" s="3"/>
      <c r="G17" s="3"/>
      <c r="H17" s="3"/>
      <c r="I17" s="3"/>
      <c r="J17" s="3"/>
      <c r="K17" s="3"/>
      <c r="L17" s="3"/>
      <c r="M17" s="3"/>
      <c r="N17" s="3"/>
      <c r="O17" s="3"/>
      <c r="P17" s="3"/>
      <c r="Q17" s="3"/>
      <c r="R17" s="3"/>
      <c r="S17" s="11"/>
      <c r="T17"/>
      <c r="U17"/>
      <c r="AD17" s="64"/>
    </row>
    <row r="18" spans="1:30" s="29" customFormat="1" ht="15" customHeight="1" x14ac:dyDescent="0.45">
      <c r="A18" s="8"/>
      <c r="B18" s="1" t="s">
        <v>6</v>
      </c>
      <c r="C18" s="3"/>
      <c r="D18" s="3"/>
      <c r="E18" s="3"/>
      <c r="F18" s="3"/>
      <c r="G18" s="3"/>
      <c r="H18" s="3"/>
      <c r="I18" s="3"/>
      <c r="J18" s="3"/>
      <c r="K18" s="3"/>
      <c r="L18" s="3"/>
      <c r="M18" s="3"/>
      <c r="N18" s="3"/>
      <c r="O18" s="3"/>
      <c r="P18" s="3"/>
      <c r="Q18" s="3"/>
      <c r="R18" s="3"/>
      <c r="S18" s="11"/>
      <c r="T18" s="8"/>
      <c r="U18"/>
      <c r="V18" s="20"/>
      <c r="W18" s="20"/>
      <c r="X18" s="20"/>
      <c r="Y18" s="20"/>
      <c r="Z18" s="20"/>
      <c r="AA18" s="20"/>
      <c r="AB18" s="20"/>
      <c r="AC18" s="20"/>
      <c r="AD18" s="64"/>
    </row>
    <row r="19" spans="1:30" s="29" customFormat="1" ht="15" customHeight="1" x14ac:dyDescent="0.45">
      <c r="A19" s="8"/>
      <c r="B19" s="1" t="s">
        <v>33</v>
      </c>
      <c r="C19" s="3"/>
      <c r="D19" s="3"/>
      <c r="E19" s="3"/>
      <c r="F19" s="3"/>
      <c r="G19" s="3"/>
      <c r="H19" s="3"/>
      <c r="I19" s="3"/>
      <c r="J19" s="3"/>
      <c r="K19" s="3"/>
      <c r="L19" s="3"/>
      <c r="M19" s="3"/>
      <c r="N19" s="3"/>
      <c r="O19" s="3"/>
      <c r="P19" s="3"/>
      <c r="Q19" s="3"/>
      <c r="R19" s="3"/>
      <c r="S19" s="11"/>
      <c r="T19" s="8"/>
      <c r="U19"/>
      <c r="V19" s="20"/>
      <c r="W19" s="20"/>
      <c r="X19" s="20"/>
      <c r="Y19" s="20"/>
      <c r="Z19" s="20"/>
      <c r="AA19" s="20"/>
      <c r="AB19" s="20"/>
      <c r="AC19" s="20"/>
      <c r="AD19" s="64"/>
    </row>
    <row r="20" spans="1:30" s="29" customFormat="1" ht="15" customHeight="1" x14ac:dyDescent="0.4">
      <c r="A20" s="8"/>
      <c r="B20" s="35" t="s">
        <v>53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1">
        <f>SUM(C20:R20)</f>
        <v>0</v>
      </c>
      <c r="T20" s="8"/>
      <c r="U20"/>
      <c r="V20" s="20"/>
      <c r="W20" s="20"/>
      <c r="X20" s="20"/>
      <c r="Y20" s="20"/>
      <c r="Z20" s="20"/>
      <c r="AA20" s="20"/>
      <c r="AB20" s="20"/>
      <c r="AC20" s="20"/>
    </row>
    <row r="21" spans="1:30" s="29" customFormat="1" ht="14" customHeight="1" x14ac:dyDescent="0.4">
      <c r="A21" s="8"/>
      <c r="B21" s="35" t="s">
        <v>36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11">
        <f>SUM(C21:R21)</f>
        <v>0</v>
      </c>
      <c r="T21" s="8"/>
      <c r="U21"/>
      <c r="V21" s="20"/>
      <c r="W21" s="20"/>
      <c r="X21" s="20"/>
      <c r="Y21" s="20"/>
      <c r="Z21" s="20"/>
      <c r="AA21" s="20"/>
      <c r="AB21" s="20"/>
      <c r="AC21" s="20"/>
    </row>
    <row r="22" spans="1:30" s="29" customFormat="1" ht="14" customHeight="1" x14ac:dyDescent="0.4">
      <c r="A22" s="8"/>
      <c r="B22" s="35" t="s">
        <v>34</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12">
        <f>SUM(C22:R22)</f>
        <v>0</v>
      </c>
      <c r="T22" s="8"/>
      <c r="U22"/>
      <c r="V22" s="20"/>
      <c r="W22" s="20"/>
      <c r="X22" s="20"/>
      <c r="Y22" s="20"/>
      <c r="Z22" s="20"/>
      <c r="AA22" s="20"/>
      <c r="AB22" s="20"/>
      <c r="AC22" s="20"/>
    </row>
    <row r="23" spans="1:30" ht="14.55" customHeight="1" x14ac:dyDescent="0.4">
      <c r="B23" s="1" t="s">
        <v>37</v>
      </c>
      <c r="C23" s="36">
        <f t="shared" ref="C23:S23" si="18">SUM(C20:C22)</f>
        <v>0</v>
      </c>
      <c r="D23" s="36">
        <f t="shared" si="18"/>
        <v>0</v>
      </c>
      <c r="E23" s="36">
        <f t="shared" si="18"/>
        <v>0</v>
      </c>
      <c r="F23" s="36">
        <f t="shared" si="18"/>
        <v>0</v>
      </c>
      <c r="G23" s="36">
        <f t="shared" si="18"/>
        <v>0</v>
      </c>
      <c r="H23" s="36">
        <f t="shared" si="18"/>
        <v>0</v>
      </c>
      <c r="I23" s="36">
        <f t="shared" si="18"/>
        <v>0</v>
      </c>
      <c r="J23" s="36">
        <f t="shared" si="18"/>
        <v>0</v>
      </c>
      <c r="K23" s="36">
        <f t="shared" si="18"/>
        <v>0</v>
      </c>
      <c r="L23" s="36">
        <f t="shared" si="18"/>
        <v>0</v>
      </c>
      <c r="M23" s="36">
        <f t="shared" ref="M23:R23" si="19">SUM(M20:M22)</f>
        <v>0</v>
      </c>
      <c r="N23" s="36">
        <f t="shared" si="19"/>
        <v>0</v>
      </c>
      <c r="O23" s="36">
        <f t="shared" si="19"/>
        <v>0</v>
      </c>
      <c r="P23" s="36">
        <f t="shared" si="19"/>
        <v>0</v>
      </c>
      <c r="Q23" s="36">
        <f t="shared" si="19"/>
        <v>0</v>
      </c>
      <c r="R23" s="36">
        <f t="shared" si="19"/>
        <v>0</v>
      </c>
      <c r="S23" s="37">
        <f t="shared" si="18"/>
        <v>0</v>
      </c>
      <c r="T23"/>
      <c r="U23"/>
    </row>
    <row r="24" spans="1:30" x14ac:dyDescent="0.35">
      <c r="B24" s="2"/>
      <c r="C24" s="3"/>
      <c r="D24" s="3"/>
      <c r="E24" s="3"/>
      <c r="F24" s="3"/>
      <c r="G24" s="3"/>
      <c r="H24" s="3"/>
      <c r="I24" s="3"/>
      <c r="J24" s="3"/>
      <c r="K24" s="3"/>
      <c r="L24" s="3"/>
      <c r="M24" s="3"/>
      <c r="N24" s="3"/>
      <c r="O24" s="3"/>
      <c r="P24" s="3"/>
      <c r="Q24" s="3"/>
      <c r="R24" s="3"/>
      <c r="S24" s="11"/>
      <c r="T24"/>
      <c r="U24"/>
    </row>
    <row r="25" spans="1:30" x14ac:dyDescent="0.35">
      <c r="B25" s="2" t="s">
        <v>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12">
        <f>SUM(C25:R25)</f>
        <v>0</v>
      </c>
      <c r="T25"/>
      <c r="U25"/>
    </row>
    <row r="26" spans="1:30" x14ac:dyDescent="0.35">
      <c r="B26" s="2" t="s">
        <v>4</v>
      </c>
      <c r="C26" s="3">
        <f t="shared" ref="C26:S26" si="20">C23-C25</f>
        <v>0</v>
      </c>
      <c r="D26" s="3">
        <f t="shared" si="20"/>
        <v>0</v>
      </c>
      <c r="E26" s="3">
        <f t="shared" si="20"/>
        <v>0</v>
      </c>
      <c r="F26" s="3">
        <f t="shared" si="20"/>
        <v>0</v>
      </c>
      <c r="G26" s="3">
        <f t="shared" si="20"/>
        <v>0</v>
      </c>
      <c r="H26" s="3">
        <f t="shared" si="20"/>
        <v>0</v>
      </c>
      <c r="I26" s="3">
        <f t="shared" si="20"/>
        <v>0</v>
      </c>
      <c r="J26" s="3">
        <f t="shared" si="20"/>
        <v>0</v>
      </c>
      <c r="K26" s="3">
        <f t="shared" si="20"/>
        <v>0</v>
      </c>
      <c r="L26" s="3">
        <f t="shared" si="20"/>
        <v>0</v>
      </c>
      <c r="M26" s="3">
        <f t="shared" ref="M26:R26" si="21">M23-M25</f>
        <v>0</v>
      </c>
      <c r="N26" s="3">
        <f t="shared" si="21"/>
        <v>0</v>
      </c>
      <c r="O26" s="3">
        <f t="shared" si="21"/>
        <v>0</v>
      </c>
      <c r="P26" s="3">
        <f t="shared" si="21"/>
        <v>0</v>
      </c>
      <c r="Q26" s="3">
        <f t="shared" si="21"/>
        <v>0</v>
      </c>
      <c r="R26" s="3">
        <f t="shared" si="21"/>
        <v>0</v>
      </c>
      <c r="S26" s="11">
        <f t="shared" si="20"/>
        <v>0</v>
      </c>
      <c r="T26"/>
      <c r="U26"/>
    </row>
    <row r="27" spans="1:30" x14ac:dyDescent="0.35">
      <c r="B27" s="2"/>
      <c r="C27" s="3"/>
      <c r="D27" s="3"/>
      <c r="E27" s="3"/>
      <c r="F27" s="3"/>
      <c r="G27" s="3"/>
      <c r="H27" s="3"/>
      <c r="I27" s="3"/>
      <c r="J27" s="3"/>
      <c r="K27" s="3"/>
      <c r="L27" s="3"/>
      <c r="M27" s="3"/>
      <c r="N27" s="3"/>
      <c r="O27" s="3"/>
      <c r="P27" s="3"/>
      <c r="Q27" s="3"/>
      <c r="R27" s="3"/>
      <c r="S27" s="11"/>
      <c r="T27"/>
      <c r="U27"/>
    </row>
    <row r="28" spans="1:30" ht="13.9" x14ac:dyDescent="0.4">
      <c r="B28" s="6" t="s">
        <v>5</v>
      </c>
      <c r="C28" s="3"/>
      <c r="D28" s="3"/>
      <c r="E28" s="3"/>
      <c r="F28" s="3"/>
      <c r="G28" s="3"/>
      <c r="H28" s="3"/>
      <c r="I28" s="3"/>
      <c r="J28" s="3"/>
      <c r="K28" s="3"/>
      <c r="L28" s="3"/>
      <c r="M28" s="3"/>
      <c r="N28" s="3"/>
      <c r="O28" s="3"/>
      <c r="P28" s="3"/>
      <c r="Q28" s="3"/>
      <c r="R28" s="3"/>
      <c r="S28" s="11"/>
      <c r="T28"/>
      <c r="U28"/>
    </row>
    <row r="29" spans="1:30" x14ac:dyDescent="0.35">
      <c r="B29" s="2" t="s">
        <v>13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11">
        <f t="shared" ref="S29:S39" si="22">SUM(C29:R29)</f>
        <v>0</v>
      </c>
      <c r="T29"/>
      <c r="U29"/>
    </row>
    <row r="30" spans="1:30" x14ac:dyDescent="0.35">
      <c r="B30" s="2" t="s">
        <v>14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11">
        <f t="shared" si="22"/>
        <v>0</v>
      </c>
      <c r="T30"/>
      <c r="U30"/>
    </row>
    <row r="31" spans="1:30" x14ac:dyDescent="0.35">
      <c r="B31" s="2" t="s">
        <v>15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11">
        <f t="shared" si="22"/>
        <v>0</v>
      </c>
      <c r="T31"/>
      <c r="U31"/>
    </row>
    <row r="32" spans="1:30" x14ac:dyDescent="0.35">
      <c r="B32" s="2" t="s">
        <v>20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1">
        <f t="shared" si="22"/>
        <v>0</v>
      </c>
      <c r="T32"/>
      <c r="U32"/>
    </row>
    <row r="33" spans="1:21" x14ac:dyDescent="0.35">
      <c r="B33" s="2" t="s">
        <v>19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11">
        <f t="shared" si="22"/>
        <v>0</v>
      </c>
      <c r="T33"/>
      <c r="U33"/>
    </row>
    <row r="34" spans="1:21" x14ac:dyDescent="0.35">
      <c r="B34" s="2" t="s">
        <v>32</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11">
        <f t="shared" si="22"/>
        <v>0</v>
      </c>
      <c r="T34"/>
      <c r="U34"/>
    </row>
    <row r="35" spans="1:21" x14ac:dyDescent="0.35">
      <c r="B35" s="2" t="s">
        <v>31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11">
        <f t="shared" si="22"/>
        <v>0</v>
      </c>
      <c r="T35"/>
      <c r="U35"/>
    </row>
    <row r="36" spans="1:21" x14ac:dyDescent="0.35">
      <c r="B36" s="2" t="s">
        <v>17</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11">
        <f t="shared" si="22"/>
        <v>0</v>
      </c>
      <c r="T36"/>
      <c r="U36"/>
    </row>
    <row r="37" spans="1:21" x14ac:dyDescent="0.35">
      <c r="B37" s="2" t="s">
        <v>27</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11">
        <f t="shared" si="22"/>
        <v>0</v>
      </c>
      <c r="T37"/>
      <c r="U37"/>
    </row>
    <row r="38" spans="1:21" x14ac:dyDescent="0.35">
      <c r="B38" s="2" t="s">
        <v>18</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11">
        <f t="shared" si="22"/>
        <v>0</v>
      </c>
      <c r="T38"/>
      <c r="U38"/>
    </row>
    <row r="39" spans="1:21" s="29" customFormat="1" ht="13.9" x14ac:dyDescent="0.4">
      <c r="A39" s="8"/>
      <c r="B39" s="2" t="s">
        <v>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12">
        <f t="shared" si="22"/>
        <v>0</v>
      </c>
      <c r="T39" s="8"/>
      <c r="U39" s="8"/>
    </row>
    <row r="40" spans="1:21" ht="13.9" x14ac:dyDescent="0.4">
      <c r="B40" s="1" t="s">
        <v>8</v>
      </c>
      <c r="C40" s="36">
        <f t="shared" ref="C40:S40" si="23">SUM(C29:C39)</f>
        <v>0</v>
      </c>
      <c r="D40" s="36">
        <f t="shared" si="23"/>
        <v>0</v>
      </c>
      <c r="E40" s="36">
        <f t="shared" si="23"/>
        <v>0</v>
      </c>
      <c r="F40" s="36">
        <f t="shared" si="23"/>
        <v>0</v>
      </c>
      <c r="G40" s="36">
        <f t="shared" si="23"/>
        <v>0</v>
      </c>
      <c r="H40" s="36">
        <f t="shared" si="23"/>
        <v>0</v>
      </c>
      <c r="I40" s="36">
        <f t="shared" si="23"/>
        <v>0</v>
      </c>
      <c r="J40" s="36">
        <f t="shared" si="23"/>
        <v>0</v>
      </c>
      <c r="K40" s="36">
        <f t="shared" si="23"/>
        <v>0</v>
      </c>
      <c r="L40" s="36">
        <f t="shared" si="23"/>
        <v>0</v>
      </c>
      <c r="M40" s="36">
        <f t="shared" ref="M40:R40" si="24">SUM(M29:M39)</f>
        <v>0</v>
      </c>
      <c r="N40" s="36">
        <f t="shared" si="24"/>
        <v>0</v>
      </c>
      <c r="O40" s="36">
        <f t="shared" si="24"/>
        <v>0</v>
      </c>
      <c r="P40" s="36">
        <f t="shared" si="24"/>
        <v>0</v>
      </c>
      <c r="Q40" s="36">
        <f t="shared" si="24"/>
        <v>0</v>
      </c>
      <c r="R40" s="36">
        <f t="shared" si="24"/>
        <v>0</v>
      </c>
      <c r="S40" s="37">
        <f t="shared" si="23"/>
        <v>0</v>
      </c>
      <c r="T40"/>
      <c r="U40"/>
    </row>
    <row r="41" spans="1:21" x14ac:dyDescent="0.35">
      <c r="B41" s="2"/>
      <c r="C41" s="4"/>
      <c r="D41" s="4"/>
      <c r="E41" s="4"/>
      <c r="F41" s="4"/>
      <c r="G41" s="4"/>
      <c r="H41" s="4"/>
      <c r="I41" s="4"/>
      <c r="J41" s="4"/>
      <c r="K41" s="4"/>
      <c r="L41" s="4"/>
      <c r="M41" s="4"/>
      <c r="N41" s="4"/>
      <c r="O41" s="4"/>
      <c r="P41" s="4"/>
      <c r="Q41" s="4"/>
      <c r="R41" s="4"/>
      <c r="S41" s="13"/>
      <c r="T41"/>
      <c r="U41"/>
    </row>
    <row r="42" spans="1:21" x14ac:dyDescent="0.35">
      <c r="B42" s="2" t="s">
        <v>16</v>
      </c>
      <c r="C42" s="7">
        <f t="shared" ref="C42:S42" si="25">C26-C40</f>
        <v>0</v>
      </c>
      <c r="D42" s="7">
        <f t="shared" si="25"/>
        <v>0</v>
      </c>
      <c r="E42" s="7">
        <f t="shared" si="25"/>
        <v>0</v>
      </c>
      <c r="F42" s="7">
        <f t="shared" si="25"/>
        <v>0</v>
      </c>
      <c r="G42" s="7">
        <f t="shared" si="25"/>
        <v>0</v>
      </c>
      <c r="H42" s="7">
        <f t="shared" si="25"/>
        <v>0</v>
      </c>
      <c r="I42" s="7">
        <f t="shared" si="25"/>
        <v>0</v>
      </c>
      <c r="J42" s="7">
        <f t="shared" si="25"/>
        <v>0</v>
      </c>
      <c r="K42" s="7">
        <f t="shared" si="25"/>
        <v>0</v>
      </c>
      <c r="L42" s="7">
        <f t="shared" si="25"/>
        <v>0</v>
      </c>
      <c r="M42" s="7">
        <f t="shared" ref="M42:R42" si="26">M26-M40</f>
        <v>0</v>
      </c>
      <c r="N42" s="7">
        <f t="shared" si="26"/>
        <v>0</v>
      </c>
      <c r="O42" s="7">
        <f t="shared" si="26"/>
        <v>0</v>
      </c>
      <c r="P42" s="7">
        <f t="shared" si="26"/>
        <v>0</v>
      </c>
      <c r="Q42" s="7">
        <f t="shared" si="26"/>
        <v>0</v>
      </c>
      <c r="R42" s="7">
        <f t="shared" si="26"/>
        <v>0</v>
      </c>
      <c r="S42" s="14">
        <f t="shared" si="25"/>
        <v>0</v>
      </c>
      <c r="T42"/>
      <c r="U42"/>
    </row>
    <row r="43" spans="1:21" x14ac:dyDescent="0.35">
      <c r="B43" s="2" t="s">
        <v>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5">
        <f>SUM(C43:R43)</f>
        <v>0</v>
      </c>
      <c r="T43"/>
      <c r="U43"/>
    </row>
    <row r="44" spans="1:21" ht="13.9" x14ac:dyDescent="0.4">
      <c r="B44" s="1" t="s">
        <v>10</v>
      </c>
      <c r="C44" s="3">
        <f t="shared" ref="C44:S44" si="27">C42-C43</f>
        <v>0</v>
      </c>
      <c r="D44" s="3">
        <f t="shared" si="27"/>
        <v>0</v>
      </c>
      <c r="E44" s="3">
        <f t="shared" si="27"/>
        <v>0</v>
      </c>
      <c r="F44" s="3">
        <f t="shared" si="27"/>
        <v>0</v>
      </c>
      <c r="G44" s="3">
        <f t="shared" si="27"/>
        <v>0</v>
      </c>
      <c r="H44" s="3">
        <f t="shared" si="27"/>
        <v>0</v>
      </c>
      <c r="I44" s="3">
        <f t="shared" si="27"/>
        <v>0</v>
      </c>
      <c r="J44" s="3">
        <f t="shared" si="27"/>
        <v>0</v>
      </c>
      <c r="K44" s="3">
        <f t="shared" si="27"/>
        <v>0</v>
      </c>
      <c r="L44" s="3">
        <f t="shared" si="27"/>
        <v>0</v>
      </c>
      <c r="M44" s="3">
        <f t="shared" ref="M44:R44" si="28">M42-M43</f>
        <v>0</v>
      </c>
      <c r="N44" s="3">
        <f t="shared" si="28"/>
        <v>0</v>
      </c>
      <c r="O44" s="3">
        <f t="shared" si="28"/>
        <v>0</v>
      </c>
      <c r="P44" s="3">
        <f t="shared" si="28"/>
        <v>0</v>
      </c>
      <c r="Q44" s="3">
        <f t="shared" si="28"/>
        <v>0</v>
      </c>
      <c r="R44" s="3">
        <f t="shared" si="28"/>
        <v>0</v>
      </c>
      <c r="S44" s="11">
        <f t="shared" si="27"/>
        <v>0</v>
      </c>
      <c r="T44"/>
      <c r="U44"/>
    </row>
    <row r="45" spans="1:21" x14ac:dyDescent="0.35">
      <c r="B45" s="2"/>
      <c r="C45" s="3"/>
      <c r="D45" s="3"/>
      <c r="E45" s="3"/>
      <c r="F45" s="3"/>
      <c r="G45" s="3"/>
      <c r="H45" s="3"/>
      <c r="I45" s="3"/>
      <c r="J45" s="3"/>
      <c r="K45" s="3"/>
      <c r="L45" s="3"/>
      <c r="M45" s="3"/>
      <c r="N45" s="3"/>
      <c r="O45" s="3"/>
      <c r="P45" s="3"/>
      <c r="Q45" s="3"/>
      <c r="R45" s="3"/>
      <c r="S45" s="11"/>
      <c r="T45" s="3"/>
      <c r="U45"/>
    </row>
    <row r="46" spans="1:21" ht="15.75" customHeight="1" x14ac:dyDescent="0.35">
      <c r="B46" s="2" t="s">
        <v>50</v>
      </c>
      <c r="C46" s="3"/>
      <c r="D46" s="3"/>
      <c r="E46" s="3"/>
      <c r="F46" s="3"/>
      <c r="G46" s="3"/>
      <c r="H46" s="3"/>
      <c r="I46" s="3"/>
      <c r="J46" s="3"/>
      <c r="K46" s="3"/>
      <c r="L46" s="3"/>
      <c r="M46" s="3"/>
      <c r="N46" s="3"/>
      <c r="O46" s="3"/>
      <c r="P46" s="3"/>
      <c r="Q46" s="3"/>
      <c r="R46" s="3"/>
      <c r="S46" s="28">
        <v>0</v>
      </c>
      <c r="T46"/>
      <c r="U46"/>
    </row>
    <row r="47" spans="1:21" x14ac:dyDescent="0.35">
      <c r="B47" s="2" t="s">
        <v>11</v>
      </c>
      <c r="C47" s="3"/>
      <c r="D47" s="3"/>
      <c r="E47" s="3"/>
      <c r="F47" s="3"/>
      <c r="G47" s="3"/>
      <c r="H47" s="3"/>
      <c r="I47" s="3"/>
      <c r="J47" s="3"/>
      <c r="K47" s="3"/>
      <c r="L47" s="3"/>
      <c r="M47" s="3"/>
      <c r="N47" s="3"/>
      <c r="O47" s="3"/>
      <c r="P47" s="3"/>
      <c r="Q47" s="3"/>
      <c r="R47" s="3"/>
      <c r="S47" s="13">
        <f>IFERROR(S46/S15,0)</f>
        <v>0</v>
      </c>
      <c r="T47"/>
      <c r="U47"/>
    </row>
    <row r="48" spans="1:21" ht="13.9" x14ac:dyDescent="0.4">
      <c r="B48" s="10"/>
      <c r="C48" s="3"/>
      <c r="D48" s="3"/>
      <c r="E48" s="3"/>
      <c r="F48" s="3"/>
      <c r="G48" s="3"/>
      <c r="H48" s="3"/>
      <c r="I48" s="3"/>
      <c r="J48" s="3"/>
      <c r="K48" s="3"/>
      <c r="L48" s="3"/>
      <c r="M48" s="3"/>
      <c r="N48" s="3"/>
      <c r="O48" s="3"/>
      <c r="P48" s="3"/>
      <c r="Q48" s="3"/>
      <c r="R48" s="3"/>
      <c r="S48" s="13"/>
      <c r="T48"/>
      <c r="U48"/>
    </row>
    <row r="49" spans="1:259" ht="15.4" x14ac:dyDescent="0.35">
      <c r="B49" s="2" t="s">
        <v>51</v>
      </c>
      <c r="C49" s="3"/>
      <c r="D49" s="3"/>
      <c r="E49" s="3"/>
      <c r="F49" s="3"/>
      <c r="G49" s="3"/>
      <c r="H49" s="3"/>
      <c r="I49" s="3"/>
      <c r="J49" s="3"/>
      <c r="K49" s="3"/>
      <c r="L49" s="3"/>
      <c r="M49" s="3"/>
      <c r="N49" s="3"/>
      <c r="O49" s="3"/>
      <c r="P49" s="3"/>
      <c r="Q49" s="3"/>
      <c r="R49" s="3"/>
      <c r="S49" s="28">
        <v>0</v>
      </c>
      <c r="T49"/>
      <c r="U49"/>
    </row>
    <row r="50" spans="1:259" x14ac:dyDescent="0.35">
      <c r="B50" s="2" t="s">
        <v>21</v>
      </c>
      <c r="C50" s="3"/>
      <c r="D50" s="3"/>
      <c r="E50" s="3"/>
      <c r="F50" s="3"/>
      <c r="G50" s="3"/>
      <c r="H50" s="3"/>
      <c r="I50" s="3"/>
      <c r="J50" s="3"/>
      <c r="K50" s="3"/>
      <c r="L50" s="3"/>
      <c r="M50" s="3"/>
      <c r="N50" s="3"/>
      <c r="O50" s="3"/>
      <c r="P50" s="3"/>
      <c r="Q50" s="3"/>
      <c r="R50" s="3"/>
      <c r="S50" s="13">
        <f>IFERROR(S49/S15,0)</f>
        <v>0</v>
      </c>
      <c r="T50"/>
      <c r="U50"/>
    </row>
    <row r="51" spans="1:259" x14ac:dyDescent="0.35">
      <c r="B51" s="2"/>
      <c r="C51" s="3"/>
      <c r="D51" s="3"/>
      <c r="E51" s="3"/>
      <c r="F51" s="3"/>
      <c r="G51" s="3"/>
      <c r="H51" s="3"/>
      <c r="I51" s="3"/>
      <c r="J51" s="3"/>
      <c r="K51" s="3"/>
      <c r="L51" s="3"/>
      <c r="M51" s="3"/>
      <c r="N51" s="3"/>
      <c r="O51" s="3"/>
      <c r="P51" s="3"/>
      <c r="Q51" s="3"/>
      <c r="R51" s="3"/>
      <c r="S51" s="13"/>
      <c r="T51"/>
      <c r="U51"/>
    </row>
    <row r="52" spans="1:259" ht="13.9" thickBot="1" x14ac:dyDescent="0.4">
      <c r="B52" s="5"/>
      <c r="C52" s="9"/>
      <c r="D52" s="9"/>
      <c r="E52" s="9"/>
      <c r="F52" s="9"/>
      <c r="G52" s="9"/>
      <c r="H52" s="9"/>
      <c r="I52" s="9"/>
      <c r="J52" s="9"/>
      <c r="K52" s="9"/>
      <c r="L52" s="9"/>
      <c r="M52" s="9"/>
      <c r="N52" s="9"/>
      <c r="O52" s="9"/>
      <c r="P52" s="9"/>
      <c r="Q52" s="9"/>
      <c r="R52" s="9"/>
      <c r="S52" s="16"/>
      <c r="T52"/>
      <c r="U5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3" customFormat="1" ht="30" customHeight="1" x14ac:dyDescent="0.35">
      <c r="A55" s="44"/>
      <c r="B55" s="95" t="s">
        <v>48</v>
      </c>
      <c r="C55" s="95"/>
      <c r="D55" s="95"/>
      <c r="E55" s="95"/>
      <c r="F55" s="95"/>
      <c r="G55" s="95"/>
      <c r="H55" s="95"/>
      <c r="I55" s="95"/>
      <c r="J55" s="95"/>
      <c r="K55" s="95"/>
      <c r="L55" s="95"/>
      <c r="M55" s="95"/>
      <c r="N55" s="95"/>
      <c r="O55" s="95"/>
      <c r="P55" s="95"/>
      <c r="Q55" s="95"/>
      <c r="R55" s="95"/>
      <c r="S55" s="95"/>
    </row>
    <row r="56" spans="1:259" s="43" customFormat="1" ht="30" customHeight="1" x14ac:dyDescent="0.35">
      <c r="A56" s="44"/>
      <c r="B56" s="43" t="s">
        <v>38</v>
      </c>
    </row>
    <row r="63" spans="1:259" customFormat="1" x14ac:dyDescent="0.35">
      <c r="B63" s="20"/>
      <c r="C63" s="20"/>
      <c r="D63" s="20"/>
      <c r="E63" s="20"/>
      <c r="F63" s="20"/>
      <c r="G63" s="20"/>
      <c r="H63" s="20"/>
      <c r="I63" s="20"/>
      <c r="J63" s="20"/>
      <c r="K63" s="20"/>
      <c r="L63" s="20"/>
      <c r="M63" s="20"/>
      <c r="N63" s="20"/>
      <c r="O63" s="20"/>
      <c r="P63" s="20"/>
      <c r="Q63" s="20"/>
    </row>
    <row r="64" spans="1:259" customFormat="1" x14ac:dyDescent="0.35">
      <c r="B64" s="20"/>
      <c r="C64" s="20"/>
      <c r="D64" s="20"/>
      <c r="E64" s="20"/>
      <c r="F64" s="20"/>
      <c r="G64" s="20"/>
      <c r="H64" s="20"/>
      <c r="I64" s="20"/>
      <c r="J64" s="20"/>
      <c r="K64" s="20"/>
      <c r="L64" s="20"/>
      <c r="M64" s="20"/>
      <c r="N64" s="20"/>
      <c r="O64" s="20"/>
      <c r="P64" s="20"/>
      <c r="Q64" s="20"/>
    </row>
  </sheetData>
  <sheetProtection sheet="1" selectLockedCells="1"/>
  <mergeCells count="4">
    <mergeCell ref="B10:S10"/>
    <mergeCell ref="B54:S54"/>
    <mergeCell ref="B55:S55"/>
    <mergeCell ref="L2:S2"/>
  </mergeCells>
  <pageMargins left="0.25" right="0.21" top="0.42" bottom="0.39" header="0.23" footer="0.17"/>
  <pageSetup scale="4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9E86D-BFC6-4AFA-AABC-539E38E7D5A1}">
  <sheetPr>
    <pageSetUpPr fitToPage="1"/>
  </sheetPr>
  <dimension ref="A1:IY57"/>
  <sheetViews>
    <sheetView zoomScale="80" zoomScaleNormal="80" workbookViewId="0">
      <selection activeCell="C15" sqref="C15"/>
    </sheetView>
  </sheetViews>
  <sheetFormatPr defaultColWidth="9" defaultRowHeight="13.5" x14ac:dyDescent="0.35"/>
  <cols>
    <col min="2" max="2" width="38.25" style="20" customWidth="1"/>
    <col min="3" max="18" width="13.0625" style="20" customWidth="1"/>
    <col min="19" max="19" width="13.5625" style="20" customWidth="1"/>
    <col min="20" max="16384" width="9" style="20"/>
  </cols>
  <sheetData>
    <row r="1" spans="1:29" x14ac:dyDescent="0.35">
      <c r="B1"/>
      <c r="C1"/>
      <c r="D1"/>
      <c r="E1"/>
      <c r="F1"/>
      <c r="G1"/>
      <c r="H1"/>
      <c r="I1"/>
      <c r="J1"/>
      <c r="K1"/>
      <c r="L1"/>
      <c r="M1"/>
      <c r="N1"/>
      <c r="O1"/>
      <c r="P1"/>
      <c r="Q1"/>
      <c r="R1"/>
      <c r="S1"/>
      <c r="T1"/>
      <c r="U1"/>
    </row>
    <row r="2" spans="1:29" ht="13.9" x14ac:dyDescent="0.4">
      <c r="B2" s="65" t="s">
        <v>54</v>
      </c>
      <c r="C2" s="19"/>
      <c r="D2" s="19"/>
      <c r="E2" s="19"/>
      <c r="F2" s="19"/>
      <c r="G2" s="19"/>
      <c r="H2"/>
      <c r="I2"/>
      <c r="J2"/>
      <c r="K2" s="8" t="s">
        <v>45</v>
      </c>
      <c r="L2" s="96" t="s">
        <v>46</v>
      </c>
      <c r="M2" s="96"/>
      <c r="N2" s="96"/>
      <c r="O2" s="96"/>
      <c r="P2" s="96"/>
      <c r="Q2" s="96"/>
      <c r="R2" s="96"/>
      <c r="S2" s="96"/>
      <c r="T2"/>
      <c r="U2"/>
    </row>
    <row r="3" spans="1:29" ht="13.9" x14ac:dyDescent="0.4">
      <c r="B3" s="65" t="s">
        <v>41</v>
      </c>
      <c r="C3"/>
      <c r="D3"/>
      <c r="E3"/>
      <c r="F3"/>
      <c r="G3"/>
      <c r="H3"/>
      <c r="I3"/>
      <c r="J3"/>
      <c r="K3"/>
      <c r="L3"/>
      <c r="M3"/>
      <c r="N3"/>
      <c r="O3"/>
      <c r="P3"/>
      <c r="Q3"/>
      <c r="R3"/>
      <c r="S3"/>
      <c r="T3"/>
      <c r="U3"/>
    </row>
    <row r="4" spans="1:29" ht="22.15" x14ac:dyDescent="0.55000000000000004">
      <c r="B4" s="65" t="s">
        <v>70</v>
      </c>
      <c r="C4"/>
      <c r="D4"/>
      <c r="E4" s="83"/>
      <c r="F4" s="83"/>
      <c r="G4" s="83"/>
      <c r="H4" s="83"/>
      <c r="I4" s="83"/>
      <c r="J4" s="83"/>
      <c r="K4" s="83"/>
      <c r="L4" s="83"/>
      <c r="M4" s="83"/>
      <c r="N4" s="83"/>
      <c r="O4" s="83"/>
      <c r="P4"/>
      <c r="Q4"/>
      <c r="S4"/>
      <c r="T4"/>
      <c r="U4"/>
    </row>
    <row r="5" spans="1:29" ht="13.9" x14ac:dyDescent="0.4">
      <c r="B5" s="8" t="s">
        <v>22</v>
      </c>
      <c r="C5"/>
      <c r="D5"/>
      <c r="E5"/>
      <c r="F5" s="34"/>
      <c r="G5"/>
      <c r="H5"/>
      <c r="I5"/>
      <c r="J5"/>
      <c r="K5"/>
      <c r="L5"/>
      <c r="M5"/>
      <c r="N5"/>
      <c r="O5"/>
      <c r="P5"/>
      <c r="Q5"/>
      <c r="R5"/>
      <c r="S5"/>
      <c r="T5"/>
      <c r="U5"/>
    </row>
    <row r="6" spans="1:29" ht="15" customHeight="1" x14ac:dyDescent="0.35">
      <c r="B6" s="21" t="s">
        <v>23</v>
      </c>
      <c r="C6"/>
      <c r="D6"/>
      <c r="E6"/>
      <c r="F6"/>
      <c r="G6"/>
      <c r="H6"/>
      <c r="I6"/>
      <c r="J6"/>
      <c r="K6"/>
      <c r="L6"/>
      <c r="M6"/>
      <c r="N6"/>
      <c r="O6"/>
      <c r="P6"/>
      <c r="Q6"/>
      <c r="R6"/>
      <c r="S6"/>
      <c r="T6"/>
      <c r="U6"/>
    </row>
    <row r="7" spans="1:29" x14ac:dyDescent="0.35">
      <c r="B7"/>
      <c r="C7"/>
      <c r="D7" s="63"/>
      <c r="E7"/>
      <c r="F7"/>
      <c r="G7"/>
      <c r="H7"/>
      <c r="I7"/>
      <c r="J7"/>
      <c r="K7"/>
      <c r="L7"/>
      <c r="M7"/>
      <c r="N7"/>
      <c r="O7"/>
      <c r="P7"/>
      <c r="Q7"/>
      <c r="R7"/>
      <c r="S7"/>
      <c r="T7"/>
      <c r="U7"/>
    </row>
    <row r="8" spans="1:29" ht="13.9" x14ac:dyDescent="0.4">
      <c r="B8" s="8" t="s">
        <v>49</v>
      </c>
      <c r="E8"/>
      <c r="F8"/>
      <c r="G8"/>
      <c r="H8"/>
      <c r="I8"/>
      <c r="J8"/>
      <c r="K8"/>
      <c r="L8"/>
      <c r="M8"/>
      <c r="N8"/>
      <c r="O8"/>
      <c r="P8"/>
      <c r="Q8"/>
      <c r="R8"/>
      <c r="S8"/>
      <c r="T8"/>
      <c r="U8"/>
    </row>
    <row r="9" spans="1:29" x14ac:dyDescent="0.35">
      <c r="B9" s="63" t="s">
        <v>56</v>
      </c>
      <c r="E9"/>
      <c r="F9"/>
      <c r="G9"/>
      <c r="H9"/>
      <c r="I9"/>
      <c r="J9"/>
      <c r="K9"/>
      <c r="L9"/>
      <c r="M9"/>
      <c r="N9"/>
      <c r="O9"/>
      <c r="P9"/>
      <c r="Q9"/>
      <c r="R9"/>
      <c r="S9"/>
      <c r="T9"/>
      <c r="U9"/>
    </row>
    <row r="10" spans="1:29" ht="14.25" thickBot="1" x14ac:dyDescent="0.45">
      <c r="B10" s="93" t="s">
        <v>24</v>
      </c>
      <c r="C10" s="93"/>
      <c r="D10" s="93"/>
      <c r="E10" s="93"/>
      <c r="F10" s="93"/>
      <c r="G10" s="93"/>
      <c r="H10" s="93"/>
      <c r="I10" s="93"/>
      <c r="J10" s="93"/>
      <c r="K10" s="93"/>
      <c r="L10" s="93"/>
      <c r="M10" s="93"/>
      <c r="N10" s="93"/>
      <c r="O10" s="93"/>
      <c r="P10" s="93"/>
      <c r="Q10" s="93"/>
      <c r="R10" s="93"/>
      <c r="S10" s="93"/>
      <c r="T10"/>
      <c r="U10"/>
    </row>
    <row r="11" spans="1:29" s="69" customFormat="1" ht="14.25" thickBot="1" x14ac:dyDescent="0.45">
      <c r="A11" s="63"/>
      <c r="B11" s="66" t="s">
        <v>52</v>
      </c>
      <c r="C11" s="67">
        <v>2027</v>
      </c>
      <c r="D11" s="67">
        <f t="shared" ref="D11:R11" si="0">C11+1</f>
        <v>2028</v>
      </c>
      <c r="E11" s="67">
        <f t="shared" si="0"/>
        <v>2029</v>
      </c>
      <c r="F11" s="67">
        <f t="shared" si="0"/>
        <v>2030</v>
      </c>
      <c r="G11" s="67">
        <f t="shared" si="0"/>
        <v>2031</v>
      </c>
      <c r="H11" s="67">
        <f t="shared" si="0"/>
        <v>2032</v>
      </c>
      <c r="I11" s="67">
        <f t="shared" si="0"/>
        <v>2033</v>
      </c>
      <c r="J11" s="67">
        <f t="shared" si="0"/>
        <v>2034</v>
      </c>
      <c r="K11" s="67">
        <f t="shared" si="0"/>
        <v>2035</v>
      </c>
      <c r="L11" s="67">
        <f t="shared" si="0"/>
        <v>2036</v>
      </c>
      <c r="M11" s="67">
        <f t="shared" si="0"/>
        <v>2037</v>
      </c>
      <c r="N11" s="67">
        <f t="shared" si="0"/>
        <v>2038</v>
      </c>
      <c r="O11" s="67">
        <f t="shared" si="0"/>
        <v>2039</v>
      </c>
      <c r="P11" s="67">
        <f t="shared" si="0"/>
        <v>2040</v>
      </c>
      <c r="Q11" s="67">
        <f t="shared" si="0"/>
        <v>2041</v>
      </c>
      <c r="R11" s="67">
        <f t="shared" si="0"/>
        <v>2042</v>
      </c>
      <c r="S11" s="68" t="s">
        <v>1</v>
      </c>
      <c r="T11" s="63"/>
      <c r="U11" s="63"/>
      <c r="V11" s="20"/>
      <c r="W11" s="20"/>
      <c r="X11" s="20"/>
      <c r="Y11" s="20"/>
      <c r="Z11" s="20"/>
      <c r="AA11" s="20"/>
      <c r="AB11" s="20"/>
      <c r="AC11" s="20"/>
    </row>
    <row r="12" spans="1:29" s="69" customFormat="1" ht="13.9" x14ac:dyDescent="0.4">
      <c r="A12" s="63"/>
      <c r="B12" s="71" t="s">
        <v>7</v>
      </c>
      <c r="C12" s="84"/>
      <c r="D12" s="72"/>
      <c r="E12" s="72"/>
      <c r="F12" s="72"/>
      <c r="G12" s="72"/>
      <c r="H12" s="72"/>
      <c r="I12" s="72"/>
      <c r="J12" s="72"/>
      <c r="K12" s="72"/>
      <c r="L12" s="72"/>
      <c r="M12" s="72"/>
      <c r="N12" s="72"/>
      <c r="O12" s="72"/>
      <c r="P12" s="72"/>
      <c r="Q12" s="72"/>
      <c r="R12" s="72"/>
      <c r="S12" s="73"/>
      <c r="T12" s="63"/>
      <c r="U12" s="63"/>
      <c r="V12" s="20"/>
      <c r="W12" s="20"/>
      <c r="X12" s="20"/>
      <c r="Y12" s="20"/>
      <c r="Z12" s="20"/>
      <c r="AA12" s="20"/>
      <c r="AB12" s="20"/>
      <c r="AC12" s="20"/>
    </row>
    <row r="13" spans="1:29" s="69" customFormat="1" ht="15.75" x14ac:dyDescent="0.45">
      <c r="A13" s="63"/>
      <c r="B13" s="74" t="s">
        <v>57</v>
      </c>
      <c r="C13" s="8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76">
        <f>SUM(C13:R13)</f>
        <v>47125423.742238693</v>
      </c>
      <c r="T13" s="63"/>
      <c r="U13" s="63"/>
      <c r="V13" s="20"/>
      <c r="W13" s="20"/>
      <c r="X13" s="20"/>
      <c r="Y13" s="20"/>
      <c r="Z13" s="20"/>
      <c r="AA13" s="20"/>
      <c r="AB13" s="20"/>
      <c r="AC13" s="20"/>
    </row>
    <row r="14" spans="1:29" s="69" customFormat="1" x14ac:dyDescent="0.35">
      <c r="A14" s="63"/>
      <c r="B14" s="74" t="s">
        <v>0</v>
      </c>
      <c r="C14" s="22">
        <f t="shared" ref="C14:S14" si="1">IFERROR(C23/C13,0)</f>
        <v>0</v>
      </c>
      <c r="D14" s="22">
        <f t="shared" si="1"/>
        <v>0</v>
      </c>
      <c r="E14" s="22">
        <f t="shared" si="1"/>
        <v>0</v>
      </c>
      <c r="F14" s="22">
        <f t="shared" si="1"/>
        <v>0</v>
      </c>
      <c r="G14" s="22">
        <f t="shared" si="1"/>
        <v>0</v>
      </c>
      <c r="H14" s="22">
        <f t="shared" si="1"/>
        <v>0</v>
      </c>
      <c r="I14" s="22">
        <f t="shared" si="1"/>
        <v>0</v>
      </c>
      <c r="J14" s="22">
        <f t="shared" si="1"/>
        <v>0</v>
      </c>
      <c r="K14" s="22">
        <f t="shared" si="1"/>
        <v>0</v>
      </c>
      <c r="L14" s="22">
        <f t="shared" si="1"/>
        <v>0</v>
      </c>
      <c r="M14" s="22">
        <f t="shared" si="1"/>
        <v>0</v>
      </c>
      <c r="N14" s="22">
        <f t="shared" si="1"/>
        <v>0</v>
      </c>
      <c r="O14" s="22">
        <f t="shared" si="1"/>
        <v>0</v>
      </c>
      <c r="P14" s="22">
        <f t="shared" si="1"/>
        <v>0</v>
      </c>
      <c r="Q14" s="22">
        <f t="shared" si="1"/>
        <v>0</v>
      </c>
      <c r="R14" s="22">
        <f t="shared" si="1"/>
        <v>0</v>
      </c>
      <c r="S14" s="23">
        <f t="shared" si="1"/>
        <v>0</v>
      </c>
      <c r="T14" s="63"/>
      <c r="U14" s="63"/>
      <c r="V14" s="20"/>
      <c r="W14" s="20"/>
      <c r="X14" s="20"/>
      <c r="Y14" s="20"/>
      <c r="Z14" s="20"/>
      <c r="AA14" s="20"/>
      <c r="AB14" s="20"/>
      <c r="AC14" s="20"/>
    </row>
    <row r="15" spans="1:29" s="69" customFormat="1" x14ac:dyDescent="0.35">
      <c r="A15" s="63"/>
      <c r="B15" s="74" t="s">
        <v>47</v>
      </c>
      <c r="C15" s="82">
        <v>1175</v>
      </c>
      <c r="D15" s="77">
        <f>$C$15</f>
        <v>1175</v>
      </c>
      <c r="E15" s="77">
        <f t="shared" ref="E15:R15" si="2">$C$15</f>
        <v>1175</v>
      </c>
      <c r="F15" s="77">
        <f t="shared" si="2"/>
        <v>1175</v>
      </c>
      <c r="G15" s="77">
        <f t="shared" si="2"/>
        <v>1175</v>
      </c>
      <c r="H15" s="77">
        <f t="shared" si="2"/>
        <v>1175</v>
      </c>
      <c r="I15" s="77">
        <f t="shared" si="2"/>
        <v>1175</v>
      </c>
      <c r="J15" s="77">
        <f t="shared" si="2"/>
        <v>1175</v>
      </c>
      <c r="K15" s="77">
        <f t="shared" si="2"/>
        <v>1175</v>
      </c>
      <c r="L15" s="77">
        <f t="shared" si="2"/>
        <v>1175</v>
      </c>
      <c r="M15" s="77">
        <f t="shared" si="2"/>
        <v>1175</v>
      </c>
      <c r="N15" s="77">
        <f t="shared" si="2"/>
        <v>1175</v>
      </c>
      <c r="O15" s="77">
        <f t="shared" si="2"/>
        <v>1175</v>
      </c>
      <c r="P15" s="77">
        <f t="shared" si="2"/>
        <v>1175</v>
      </c>
      <c r="Q15" s="77">
        <f t="shared" si="2"/>
        <v>1175</v>
      </c>
      <c r="R15" s="77">
        <f t="shared" si="2"/>
        <v>1175</v>
      </c>
      <c r="S15" s="78">
        <f>IF(MIN(C15:R15)&lt;&gt;MAX(C15:R15),"Please verify inconsistency of Sq. Ft. numbers in pro forma",AVERAGE(C15:R15))</f>
        <v>1175</v>
      </c>
      <c r="T15" s="63"/>
      <c r="U15" s="63"/>
      <c r="V15" s="20"/>
      <c r="W15" s="20"/>
      <c r="X15" s="20"/>
      <c r="Y15" s="20"/>
      <c r="Z15" s="20"/>
      <c r="AA15" s="20"/>
      <c r="AB15" s="20"/>
      <c r="AC15" s="20"/>
    </row>
    <row r="16" spans="1:29" x14ac:dyDescent="0.35">
      <c r="B16" s="2" t="s">
        <v>12</v>
      </c>
      <c r="C16" s="3">
        <f t="shared" ref="C16:R16" si="3">IFERROR(C23/C15,0)</f>
        <v>0</v>
      </c>
      <c r="D16" s="3">
        <f t="shared" si="3"/>
        <v>0</v>
      </c>
      <c r="E16" s="3">
        <f t="shared" si="3"/>
        <v>0</v>
      </c>
      <c r="F16" s="3">
        <f t="shared" si="3"/>
        <v>0</v>
      </c>
      <c r="G16" s="3">
        <f t="shared" si="3"/>
        <v>0</v>
      </c>
      <c r="H16" s="3">
        <f t="shared" si="3"/>
        <v>0</v>
      </c>
      <c r="I16" s="3">
        <f t="shared" si="3"/>
        <v>0</v>
      </c>
      <c r="J16" s="3">
        <f t="shared" si="3"/>
        <v>0</v>
      </c>
      <c r="K16" s="3">
        <f t="shared" si="3"/>
        <v>0</v>
      </c>
      <c r="L16" s="3">
        <f t="shared" si="3"/>
        <v>0</v>
      </c>
      <c r="M16" s="3">
        <f t="shared" si="3"/>
        <v>0</v>
      </c>
      <c r="N16" s="3">
        <f t="shared" si="3"/>
        <v>0</v>
      </c>
      <c r="O16" s="3">
        <f t="shared" si="3"/>
        <v>0</v>
      </c>
      <c r="P16" s="3">
        <f t="shared" si="3"/>
        <v>0</v>
      </c>
      <c r="Q16" s="3">
        <f t="shared" si="3"/>
        <v>0</v>
      </c>
      <c r="R16" s="3">
        <f t="shared" si="3"/>
        <v>0</v>
      </c>
      <c r="S16" s="31">
        <f>IFERROR(S23/S15/10,0)</f>
        <v>0</v>
      </c>
      <c r="T16"/>
      <c r="U16"/>
    </row>
    <row r="17" spans="1:29" ht="14" customHeight="1" x14ac:dyDescent="0.35">
      <c r="B17" s="2"/>
      <c r="C17" s="3"/>
      <c r="D17" s="3"/>
      <c r="E17" s="3"/>
      <c r="F17" s="3"/>
      <c r="G17" s="3"/>
      <c r="H17" s="3"/>
      <c r="I17" s="3"/>
      <c r="J17" s="3"/>
      <c r="K17" s="3"/>
      <c r="L17" s="3"/>
      <c r="M17" s="3"/>
      <c r="N17" s="3"/>
      <c r="O17" s="3"/>
      <c r="P17" s="3"/>
      <c r="Q17" s="3"/>
      <c r="R17" s="3"/>
      <c r="S17" s="11"/>
      <c r="T17"/>
      <c r="U17"/>
    </row>
    <row r="18" spans="1:29" s="29" customFormat="1" ht="14" customHeight="1" x14ac:dyDescent="0.4">
      <c r="A18" s="8"/>
      <c r="B18" s="1" t="s">
        <v>6</v>
      </c>
      <c r="C18" s="3"/>
      <c r="D18" s="3"/>
      <c r="E18" s="3"/>
      <c r="F18" s="3"/>
      <c r="G18" s="3"/>
      <c r="H18" s="3"/>
      <c r="I18" s="3"/>
      <c r="J18" s="3"/>
      <c r="K18" s="3"/>
      <c r="L18" s="3"/>
      <c r="M18" s="3"/>
      <c r="N18" s="3"/>
      <c r="O18" s="3"/>
      <c r="P18" s="3"/>
      <c r="Q18" s="3"/>
      <c r="R18" s="3"/>
      <c r="S18" s="11"/>
      <c r="T18" s="8"/>
      <c r="U18" s="8"/>
      <c r="V18" s="20"/>
      <c r="W18" s="20"/>
      <c r="X18" s="20"/>
      <c r="Y18" s="20"/>
      <c r="Z18" s="20"/>
      <c r="AA18" s="20"/>
      <c r="AB18" s="20"/>
      <c r="AC18" s="20"/>
    </row>
    <row r="19" spans="1:29" s="29" customFormat="1" ht="14" customHeight="1" x14ac:dyDescent="0.4">
      <c r="A19" s="8"/>
      <c r="B19" s="1" t="s">
        <v>33</v>
      </c>
      <c r="C19" s="3"/>
      <c r="D19" s="3"/>
      <c r="E19" s="3"/>
      <c r="F19" s="3"/>
      <c r="G19" s="3"/>
      <c r="H19" s="3"/>
      <c r="I19" s="3"/>
      <c r="J19" s="3"/>
      <c r="K19" s="3"/>
      <c r="L19" s="3"/>
      <c r="M19" s="3"/>
      <c r="N19" s="3"/>
      <c r="O19" s="3"/>
      <c r="P19" s="3"/>
      <c r="Q19" s="3"/>
      <c r="R19" s="3"/>
      <c r="S19" s="11"/>
      <c r="T19" s="8"/>
      <c r="U19" s="8"/>
      <c r="V19" s="20"/>
      <c r="W19" s="20"/>
      <c r="X19" s="20"/>
      <c r="Y19" s="20"/>
      <c r="Z19" s="20"/>
      <c r="AA19" s="20"/>
      <c r="AB19" s="20"/>
      <c r="AC19" s="20"/>
    </row>
    <row r="20" spans="1:29" s="29" customFormat="1" ht="14" customHeight="1" x14ac:dyDescent="0.4">
      <c r="A20" s="8"/>
      <c r="B20" s="35" t="s">
        <v>53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1">
        <f>SUM(C20:R20)</f>
        <v>0</v>
      </c>
      <c r="T20" s="8"/>
      <c r="U20" s="8"/>
      <c r="V20" s="20"/>
      <c r="W20" s="20"/>
      <c r="X20" s="20"/>
      <c r="Y20" s="20"/>
      <c r="Z20" s="20"/>
      <c r="AA20" s="20"/>
      <c r="AB20" s="20"/>
      <c r="AC20" s="20"/>
    </row>
    <row r="21" spans="1:29" s="29" customFormat="1" ht="14.55" customHeight="1" x14ac:dyDescent="0.4">
      <c r="A21" s="8"/>
      <c r="B21" s="35" t="s">
        <v>36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11">
        <f t="shared" ref="S21:S22" si="4">SUM(C21:R21)</f>
        <v>0</v>
      </c>
      <c r="T21" s="8"/>
      <c r="U21" s="8"/>
      <c r="V21" s="20"/>
      <c r="W21" s="20"/>
      <c r="X21" s="20"/>
      <c r="Y21" s="20"/>
      <c r="Z21" s="20"/>
      <c r="AA21" s="20"/>
      <c r="AB21" s="20"/>
      <c r="AC21" s="20"/>
    </row>
    <row r="22" spans="1:29" s="29" customFormat="1" ht="13.9" x14ac:dyDescent="0.4">
      <c r="A22" s="8"/>
      <c r="B22" s="35" t="s">
        <v>34</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12">
        <f t="shared" si="4"/>
        <v>0</v>
      </c>
      <c r="T22" s="8"/>
      <c r="U22" s="8"/>
      <c r="V22" s="20"/>
      <c r="W22" s="20"/>
      <c r="X22" s="20"/>
      <c r="Y22" s="20"/>
      <c r="Z22" s="20"/>
      <c r="AA22" s="20"/>
      <c r="AB22" s="20"/>
      <c r="AC22" s="20"/>
    </row>
    <row r="23" spans="1:29" ht="13.9" x14ac:dyDescent="0.4">
      <c r="B23" s="1" t="s">
        <v>37</v>
      </c>
      <c r="C23" s="36">
        <f t="shared" ref="C23:S23" si="5">SUM(C20:C22)</f>
        <v>0</v>
      </c>
      <c r="D23" s="36">
        <f t="shared" si="5"/>
        <v>0</v>
      </c>
      <c r="E23" s="36">
        <f t="shared" si="5"/>
        <v>0</v>
      </c>
      <c r="F23" s="36">
        <f t="shared" si="5"/>
        <v>0</v>
      </c>
      <c r="G23" s="36">
        <f t="shared" si="5"/>
        <v>0</v>
      </c>
      <c r="H23" s="36">
        <f t="shared" si="5"/>
        <v>0</v>
      </c>
      <c r="I23" s="36">
        <f t="shared" si="5"/>
        <v>0</v>
      </c>
      <c r="J23" s="36">
        <f t="shared" si="5"/>
        <v>0</v>
      </c>
      <c r="K23" s="36">
        <f t="shared" si="5"/>
        <v>0</v>
      </c>
      <c r="L23" s="36">
        <f t="shared" si="5"/>
        <v>0</v>
      </c>
      <c r="M23" s="36">
        <f t="shared" si="5"/>
        <v>0</v>
      </c>
      <c r="N23" s="36">
        <f t="shared" si="5"/>
        <v>0</v>
      </c>
      <c r="O23" s="36">
        <f t="shared" si="5"/>
        <v>0</v>
      </c>
      <c r="P23" s="36">
        <f t="shared" si="5"/>
        <v>0</v>
      </c>
      <c r="Q23" s="36">
        <f t="shared" si="5"/>
        <v>0</v>
      </c>
      <c r="R23" s="36">
        <f t="shared" si="5"/>
        <v>0</v>
      </c>
      <c r="S23" s="37">
        <f t="shared" si="5"/>
        <v>0</v>
      </c>
      <c r="T23"/>
      <c r="U23"/>
    </row>
    <row r="24" spans="1:29" x14ac:dyDescent="0.35">
      <c r="B24" s="2"/>
      <c r="C24" s="3"/>
      <c r="D24" s="3"/>
      <c r="E24" s="3"/>
      <c r="F24" s="3"/>
      <c r="G24" s="3"/>
      <c r="H24" s="3"/>
      <c r="I24" s="3"/>
      <c r="J24" s="3"/>
      <c r="K24" s="3"/>
      <c r="L24" s="3"/>
      <c r="M24" s="3"/>
      <c r="N24" s="3"/>
      <c r="O24" s="3"/>
      <c r="P24" s="3"/>
      <c r="Q24" s="3"/>
      <c r="R24" s="3"/>
      <c r="S24" s="11"/>
      <c r="T24"/>
      <c r="U24"/>
    </row>
    <row r="25" spans="1:29" x14ac:dyDescent="0.35">
      <c r="B25" s="2" t="s">
        <v>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12">
        <f>SUM(C25:R25)</f>
        <v>0</v>
      </c>
      <c r="T25"/>
      <c r="U25"/>
    </row>
    <row r="26" spans="1:29" x14ac:dyDescent="0.35">
      <c r="B26" s="2" t="s">
        <v>4</v>
      </c>
      <c r="C26" s="3">
        <f t="shared" ref="C26:R26" si="6">C23-C25</f>
        <v>0</v>
      </c>
      <c r="D26" s="3">
        <f t="shared" si="6"/>
        <v>0</v>
      </c>
      <c r="E26" s="3">
        <f t="shared" si="6"/>
        <v>0</v>
      </c>
      <c r="F26" s="3">
        <f t="shared" si="6"/>
        <v>0</v>
      </c>
      <c r="G26" s="3">
        <f t="shared" si="6"/>
        <v>0</v>
      </c>
      <c r="H26" s="3">
        <f t="shared" si="6"/>
        <v>0</v>
      </c>
      <c r="I26" s="3">
        <f t="shared" si="6"/>
        <v>0</v>
      </c>
      <c r="J26" s="3">
        <f t="shared" si="6"/>
        <v>0</v>
      </c>
      <c r="K26" s="3">
        <f t="shared" si="6"/>
        <v>0</v>
      </c>
      <c r="L26" s="3">
        <f t="shared" si="6"/>
        <v>0</v>
      </c>
      <c r="M26" s="3">
        <f t="shared" si="6"/>
        <v>0</v>
      </c>
      <c r="N26" s="3">
        <f t="shared" si="6"/>
        <v>0</v>
      </c>
      <c r="O26" s="3">
        <f t="shared" si="6"/>
        <v>0</v>
      </c>
      <c r="P26" s="3">
        <f t="shared" si="6"/>
        <v>0</v>
      </c>
      <c r="Q26" s="3">
        <f t="shared" si="6"/>
        <v>0</v>
      </c>
      <c r="R26" s="3">
        <f t="shared" si="6"/>
        <v>0</v>
      </c>
      <c r="S26" s="11">
        <f>S23-S25</f>
        <v>0</v>
      </c>
      <c r="T26"/>
      <c r="U26"/>
    </row>
    <row r="27" spans="1:29" x14ac:dyDescent="0.35">
      <c r="B27" s="2"/>
      <c r="C27" s="3"/>
      <c r="D27" s="3"/>
      <c r="E27" s="3"/>
      <c r="F27" s="3"/>
      <c r="G27" s="3"/>
      <c r="H27" s="3"/>
      <c r="I27" s="3"/>
      <c r="J27" s="3"/>
      <c r="K27" s="3"/>
      <c r="L27" s="3"/>
      <c r="M27" s="3"/>
      <c r="N27" s="3"/>
      <c r="O27" s="3"/>
      <c r="P27" s="3"/>
      <c r="Q27" s="3"/>
      <c r="R27" s="3"/>
      <c r="S27" s="11"/>
      <c r="T27"/>
      <c r="U27"/>
    </row>
    <row r="28" spans="1:29" ht="13.9" x14ac:dyDescent="0.4">
      <c r="B28" s="6" t="s">
        <v>5</v>
      </c>
      <c r="C28" s="3"/>
      <c r="D28" s="3"/>
      <c r="E28" s="3"/>
      <c r="F28" s="3"/>
      <c r="G28" s="3"/>
      <c r="H28" s="3"/>
      <c r="I28" s="3"/>
      <c r="J28" s="3"/>
      <c r="K28" s="3"/>
      <c r="L28" s="3"/>
      <c r="M28" s="3"/>
      <c r="N28" s="3"/>
      <c r="O28" s="3"/>
      <c r="P28" s="3"/>
      <c r="Q28" s="3"/>
      <c r="R28" s="3"/>
      <c r="S28" s="11"/>
      <c r="T28"/>
      <c r="U28"/>
    </row>
    <row r="29" spans="1:29" x14ac:dyDescent="0.35">
      <c r="B29" s="2" t="s">
        <v>13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11">
        <f t="shared" ref="S29:S39" si="7">SUM(C29:R29)</f>
        <v>0</v>
      </c>
      <c r="T29"/>
      <c r="U29"/>
    </row>
    <row r="30" spans="1:29" x14ac:dyDescent="0.35">
      <c r="B30" s="2" t="s">
        <v>14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11">
        <f t="shared" si="7"/>
        <v>0</v>
      </c>
      <c r="T30"/>
      <c r="U30"/>
    </row>
    <row r="31" spans="1:29" x14ac:dyDescent="0.35">
      <c r="B31" s="2" t="s">
        <v>15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11">
        <f t="shared" si="7"/>
        <v>0</v>
      </c>
      <c r="T31"/>
      <c r="U31"/>
    </row>
    <row r="32" spans="1:29" x14ac:dyDescent="0.35">
      <c r="B32" s="2" t="s">
        <v>20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1">
        <f t="shared" si="7"/>
        <v>0</v>
      </c>
      <c r="T32"/>
      <c r="U32"/>
    </row>
    <row r="33" spans="1:21" x14ac:dyDescent="0.35">
      <c r="B33" s="2" t="s">
        <v>19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11">
        <f t="shared" si="7"/>
        <v>0</v>
      </c>
      <c r="T33"/>
      <c r="U33"/>
    </row>
    <row r="34" spans="1:21" x14ac:dyDescent="0.35">
      <c r="B34" s="2" t="s">
        <v>32</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11">
        <f t="shared" si="7"/>
        <v>0</v>
      </c>
      <c r="T34"/>
      <c r="U34"/>
    </row>
    <row r="35" spans="1:21" x14ac:dyDescent="0.35">
      <c r="B35" s="2" t="s">
        <v>31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11">
        <f t="shared" si="7"/>
        <v>0</v>
      </c>
      <c r="T35"/>
      <c r="U35"/>
    </row>
    <row r="36" spans="1:21" x14ac:dyDescent="0.35">
      <c r="B36" s="2" t="s">
        <v>17</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11">
        <f t="shared" si="7"/>
        <v>0</v>
      </c>
      <c r="T36"/>
      <c r="U36"/>
    </row>
    <row r="37" spans="1:21" x14ac:dyDescent="0.35">
      <c r="B37" s="2" t="s">
        <v>27</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11">
        <f t="shared" si="7"/>
        <v>0</v>
      </c>
      <c r="T37"/>
      <c r="U37"/>
    </row>
    <row r="38" spans="1:21" x14ac:dyDescent="0.35">
      <c r="B38" s="2" t="s">
        <v>18</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11">
        <f t="shared" si="7"/>
        <v>0</v>
      </c>
      <c r="T38"/>
      <c r="U38"/>
    </row>
    <row r="39" spans="1:21" s="29" customFormat="1" ht="13.9" x14ac:dyDescent="0.4">
      <c r="A39" s="8"/>
      <c r="B39" s="2" t="s">
        <v>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12">
        <f t="shared" si="7"/>
        <v>0</v>
      </c>
      <c r="T39" s="8"/>
      <c r="U39" s="8"/>
    </row>
    <row r="40" spans="1:21" ht="13.9" x14ac:dyDescent="0.4">
      <c r="B40" s="1" t="s">
        <v>8</v>
      </c>
      <c r="C40" s="4">
        <f t="shared" ref="C40:S40" si="8">SUM(C29:C39)</f>
        <v>0</v>
      </c>
      <c r="D40" s="4">
        <f t="shared" si="8"/>
        <v>0</v>
      </c>
      <c r="E40" s="4">
        <f t="shared" si="8"/>
        <v>0</v>
      </c>
      <c r="F40" s="4">
        <f t="shared" si="8"/>
        <v>0</v>
      </c>
      <c r="G40" s="4">
        <f t="shared" si="8"/>
        <v>0</v>
      </c>
      <c r="H40" s="4">
        <f t="shared" si="8"/>
        <v>0</v>
      </c>
      <c r="I40" s="4">
        <f t="shared" si="8"/>
        <v>0</v>
      </c>
      <c r="J40" s="4">
        <f t="shared" si="8"/>
        <v>0</v>
      </c>
      <c r="K40" s="4">
        <f t="shared" si="8"/>
        <v>0</v>
      </c>
      <c r="L40" s="4">
        <f t="shared" si="8"/>
        <v>0</v>
      </c>
      <c r="M40" s="4">
        <f t="shared" si="8"/>
        <v>0</v>
      </c>
      <c r="N40" s="4">
        <f t="shared" si="8"/>
        <v>0</v>
      </c>
      <c r="O40" s="4">
        <f t="shared" si="8"/>
        <v>0</v>
      </c>
      <c r="P40" s="4">
        <f t="shared" si="8"/>
        <v>0</v>
      </c>
      <c r="Q40" s="4">
        <f t="shared" si="8"/>
        <v>0</v>
      </c>
      <c r="R40" s="4">
        <f t="shared" si="8"/>
        <v>0</v>
      </c>
      <c r="S40" s="11">
        <f t="shared" si="8"/>
        <v>0</v>
      </c>
      <c r="T40"/>
      <c r="U40"/>
    </row>
    <row r="41" spans="1:21" x14ac:dyDescent="0.35">
      <c r="B41" s="2"/>
      <c r="C41" s="4"/>
      <c r="D41" s="4"/>
      <c r="E41" s="4"/>
      <c r="F41" s="4"/>
      <c r="G41" s="4"/>
      <c r="H41" s="4"/>
      <c r="I41" s="4"/>
      <c r="J41" s="4"/>
      <c r="K41" s="4"/>
      <c r="L41" s="4"/>
      <c r="M41" s="4"/>
      <c r="N41" s="4"/>
      <c r="O41" s="4"/>
      <c r="P41" s="4"/>
      <c r="Q41" s="4"/>
      <c r="R41" s="4"/>
      <c r="S41" s="13"/>
      <c r="T41"/>
      <c r="U41"/>
    </row>
    <row r="42" spans="1:21" x14ac:dyDescent="0.35">
      <c r="B42" s="2" t="s">
        <v>16</v>
      </c>
      <c r="C42" s="7">
        <f t="shared" ref="C42:S42" si="9">C26-C40</f>
        <v>0</v>
      </c>
      <c r="D42" s="7">
        <f t="shared" si="9"/>
        <v>0</v>
      </c>
      <c r="E42" s="7">
        <f t="shared" si="9"/>
        <v>0</v>
      </c>
      <c r="F42" s="7">
        <f t="shared" si="9"/>
        <v>0</v>
      </c>
      <c r="G42" s="7">
        <f t="shared" si="9"/>
        <v>0</v>
      </c>
      <c r="H42" s="7">
        <f t="shared" si="9"/>
        <v>0</v>
      </c>
      <c r="I42" s="7">
        <f t="shared" si="9"/>
        <v>0</v>
      </c>
      <c r="J42" s="7">
        <f t="shared" si="9"/>
        <v>0</v>
      </c>
      <c r="K42" s="7">
        <f t="shared" si="9"/>
        <v>0</v>
      </c>
      <c r="L42" s="7">
        <f t="shared" si="9"/>
        <v>0</v>
      </c>
      <c r="M42" s="7">
        <f t="shared" si="9"/>
        <v>0</v>
      </c>
      <c r="N42" s="7">
        <f t="shared" si="9"/>
        <v>0</v>
      </c>
      <c r="O42" s="7">
        <f t="shared" si="9"/>
        <v>0</v>
      </c>
      <c r="P42" s="7">
        <f t="shared" si="9"/>
        <v>0</v>
      </c>
      <c r="Q42" s="7">
        <f t="shared" si="9"/>
        <v>0</v>
      </c>
      <c r="R42" s="7">
        <f t="shared" si="9"/>
        <v>0</v>
      </c>
      <c r="S42" s="14">
        <f t="shared" si="9"/>
        <v>0</v>
      </c>
      <c r="T42"/>
      <c r="U42"/>
    </row>
    <row r="43" spans="1:21" x14ac:dyDescent="0.35">
      <c r="B43" s="2" t="s">
        <v>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5">
        <f>SUM(C43:R43)</f>
        <v>0</v>
      </c>
      <c r="T43"/>
      <c r="U43"/>
    </row>
    <row r="44" spans="1:21" ht="13.9" x14ac:dyDescent="0.4">
      <c r="B44" s="1" t="s">
        <v>10</v>
      </c>
      <c r="C44" s="3">
        <f t="shared" ref="C44:S44" si="10">C42-C43</f>
        <v>0</v>
      </c>
      <c r="D44" s="3">
        <f t="shared" si="10"/>
        <v>0</v>
      </c>
      <c r="E44" s="3">
        <f t="shared" si="10"/>
        <v>0</v>
      </c>
      <c r="F44" s="3">
        <f t="shared" si="10"/>
        <v>0</v>
      </c>
      <c r="G44" s="3">
        <f t="shared" si="10"/>
        <v>0</v>
      </c>
      <c r="H44" s="3">
        <f t="shared" si="10"/>
        <v>0</v>
      </c>
      <c r="I44" s="3">
        <f t="shared" si="10"/>
        <v>0</v>
      </c>
      <c r="J44" s="3">
        <f t="shared" si="10"/>
        <v>0</v>
      </c>
      <c r="K44" s="3">
        <f t="shared" si="10"/>
        <v>0</v>
      </c>
      <c r="L44" s="3">
        <f t="shared" si="10"/>
        <v>0</v>
      </c>
      <c r="M44" s="3">
        <f t="shared" si="10"/>
        <v>0</v>
      </c>
      <c r="N44" s="3">
        <f t="shared" si="10"/>
        <v>0</v>
      </c>
      <c r="O44" s="3">
        <f t="shared" si="10"/>
        <v>0</v>
      </c>
      <c r="P44" s="3">
        <f t="shared" si="10"/>
        <v>0</v>
      </c>
      <c r="Q44" s="3">
        <f t="shared" si="10"/>
        <v>0</v>
      </c>
      <c r="R44" s="3">
        <f t="shared" si="10"/>
        <v>0</v>
      </c>
      <c r="S44" s="11">
        <f t="shared" si="10"/>
        <v>0</v>
      </c>
      <c r="T44"/>
      <c r="U44"/>
    </row>
    <row r="45" spans="1:21" x14ac:dyDescent="0.35">
      <c r="B45" s="2"/>
      <c r="C45" s="3"/>
      <c r="D45" s="3"/>
      <c r="E45" s="3"/>
      <c r="F45" s="3"/>
      <c r="G45" s="3"/>
      <c r="H45" s="3"/>
      <c r="I45" s="3"/>
      <c r="J45" s="3"/>
      <c r="K45" s="3"/>
      <c r="L45" s="3"/>
      <c r="M45" s="3"/>
      <c r="N45" s="3"/>
      <c r="O45" s="3"/>
      <c r="P45" s="3"/>
      <c r="Q45" s="3"/>
      <c r="R45" s="3"/>
      <c r="S45" s="11"/>
      <c r="T45" s="3"/>
      <c r="U45"/>
    </row>
    <row r="46" spans="1:21" ht="15.75" customHeight="1" x14ac:dyDescent="0.35">
      <c r="B46" s="2" t="s">
        <v>50</v>
      </c>
      <c r="C46" s="3"/>
      <c r="D46" s="3"/>
      <c r="E46" s="3"/>
      <c r="F46" s="3"/>
      <c r="G46" s="3"/>
      <c r="H46" s="3"/>
      <c r="I46" s="3"/>
      <c r="J46" s="3"/>
      <c r="K46" s="3"/>
      <c r="L46" s="3"/>
      <c r="M46" s="3"/>
      <c r="N46" s="3"/>
      <c r="O46" s="3"/>
      <c r="P46" s="3"/>
      <c r="Q46" s="3"/>
      <c r="R46" s="3"/>
      <c r="S46" s="28">
        <v>0</v>
      </c>
      <c r="T46"/>
      <c r="U46"/>
    </row>
    <row r="47" spans="1:21" x14ac:dyDescent="0.35">
      <c r="B47" s="2" t="s">
        <v>11</v>
      </c>
      <c r="C47" s="3"/>
      <c r="D47" s="3"/>
      <c r="E47" s="3"/>
      <c r="F47" s="3"/>
      <c r="G47" s="3"/>
      <c r="H47" s="3"/>
      <c r="I47" s="3"/>
      <c r="J47" s="3"/>
      <c r="K47" s="3"/>
      <c r="L47" s="3"/>
      <c r="M47" s="3"/>
      <c r="N47" s="3"/>
      <c r="O47" s="3"/>
      <c r="P47" s="3"/>
      <c r="Q47" s="3"/>
      <c r="R47" s="3"/>
      <c r="S47" s="13">
        <f>IFERROR(S46/S15,0)</f>
        <v>0</v>
      </c>
      <c r="T47"/>
      <c r="U47"/>
    </row>
    <row r="48" spans="1:21" ht="13.9" x14ac:dyDescent="0.4">
      <c r="B48" s="10"/>
      <c r="C48" s="3"/>
      <c r="D48" s="3"/>
      <c r="E48" s="3"/>
      <c r="F48" s="3"/>
      <c r="G48" s="3"/>
      <c r="H48" s="3"/>
      <c r="I48" s="3"/>
      <c r="J48" s="3"/>
      <c r="K48" s="3"/>
      <c r="L48" s="3"/>
      <c r="M48" s="3"/>
      <c r="N48" s="3"/>
      <c r="O48" s="3"/>
      <c r="P48" s="3"/>
      <c r="Q48" s="3"/>
      <c r="R48" s="3"/>
      <c r="S48" s="13"/>
      <c r="T48"/>
      <c r="U48"/>
    </row>
    <row r="49" spans="1:259" ht="15.4" x14ac:dyDescent="0.35">
      <c r="B49" s="2" t="s">
        <v>51</v>
      </c>
      <c r="C49" s="3"/>
      <c r="D49" s="3"/>
      <c r="E49" s="3"/>
      <c r="F49" s="3"/>
      <c r="G49" s="3"/>
      <c r="H49" s="3"/>
      <c r="I49" s="3"/>
      <c r="J49" s="3"/>
      <c r="K49" s="3"/>
      <c r="L49" s="3"/>
      <c r="M49" s="3"/>
      <c r="N49" s="3"/>
      <c r="O49" s="3"/>
      <c r="P49" s="3"/>
      <c r="Q49" s="3"/>
      <c r="R49" s="3"/>
      <c r="S49" s="28">
        <v>0</v>
      </c>
      <c r="T49"/>
      <c r="U49"/>
    </row>
    <row r="50" spans="1:259" x14ac:dyDescent="0.35">
      <c r="B50" s="2" t="s">
        <v>21</v>
      </c>
      <c r="C50" s="3"/>
      <c r="D50" s="3"/>
      <c r="E50" s="3"/>
      <c r="F50" s="3"/>
      <c r="G50" s="3"/>
      <c r="H50" s="3"/>
      <c r="I50" s="3"/>
      <c r="J50" s="3"/>
      <c r="K50" s="3"/>
      <c r="L50" s="3"/>
      <c r="M50" s="3"/>
      <c r="N50" s="3"/>
      <c r="O50" s="3"/>
      <c r="P50" s="3"/>
      <c r="Q50" s="3"/>
      <c r="R50" s="3"/>
      <c r="S50" s="13">
        <f>IFERROR(S49/S15,0)</f>
        <v>0</v>
      </c>
      <c r="T50"/>
      <c r="U50"/>
    </row>
    <row r="51" spans="1:259" x14ac:dyDescent="0.35">
      <c r="B51" s="2"/>
      <c r="C51" s="3"/>
      <c r="D51" s="3"/>
      <c r="E51" s="3"/>
      <c r="F51" s="3"/>
      <c r="G51" s="3"/>
      <c r="H51" s="3"/>
      <c r="I51" s="3"/>
      <c r="J51" s="3"/>
      <c r="K51" s="3"/>
      <c r="L51" s="3"/>
      <c r="M51" s="3"/>
      <c r="N51" s="3"/>
      <c r="O51" s="3"/>
      <c r="P51" s="3"/>
      <c r="Q51" s="3"/>
      <c r="R51" s="3"/>
      <c r="S51" s="13"/>
      <c r="T51"/>
      <c r="U51"/>
    </row>
    <row r="52" spans="1:259" ht="13.9" thickBot="1" x14ac:dyDescent="0.4">
      <c r="B52" s="5"/>
      <c r="C52" s="9"/>
      <c r="D52" s="9"/>
      <c r="E52" s="9"/>
      <c r="F52" s="9"/>
      <c r="G52" s="9"/>
      <c r="H52" s="9"/>
      <c r="I52" s="9"/>
      <c r="J52" s="9"/>
      <c r="K52" s="9"/>
      <c r="L52" s="9"/>
      <c r="M52" s="9"/>
      <c r="N52" s="9"/>
      <c r="O52" s="9"/>
      <c r="P52" s="9"/>
      <c r="Q52" s="9"/>
      <c r="R52" s="9"/>
      <c r="S52" s="16"/>
      <c r="T52"/>
      <c r="U5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3" customFormat="1" ht="30" customHeight="1" x14ac:dyDescent="0.35">
      <c r="A55" s="44"/>
      <c r="B55" s="95" t="s">
        <v>48</v>
      </c>
      <c r="C55" s="95"/>
      <c r="D55" s="95"/>
      <c r="E55" s="95"/>
      <c r="F55" s="95"/>
      <c r="G55" s="95"/>
      <c r="H55" s="95"/>
      <c r="I55" s="95"/>
      <c r="J55" s="95"/>
      <c r="K55" s="95"/>
      <c r="L55" s="95"/>
      <c r="M55" s="95"/>
      <c r="N55" s="95"/>
      <c r="O55" s="95"/>
      <c r="P55" s="95"/>
      <c r="Q55" s="95"/>
      <c r="R55" s="95"/>
      <c r="S55" s="95"/>
    </row>
    <row r="56" spans="1:259" s="43" customFormat="1" ht="30" customHeight="1" x14ac:dyDescent="0.35">
      <c r="A56" s="44"/>
      <c r="B56" s="43" t="s">
        <v>38</v>
      </c>
    </row>
    <row r="57" spans="1:259" customFormat="1" x14ac:dyDescent="0.35">
      <c r="B57" s="20"/>
      <c r="C57" s="20"/>
      <c r="D57" s="20"/>
      <c r="E57" s="20"/>
      <c r="F57" s="20"/>
      <c r="G57" s="20"/>
      <c r="H57" s="20"/>
      <c r="I57" s="20"/>
      <c r="J57" s="20"/>
      <c r="K57" s="20"/>
      <c r="L57" s="20"/>
      <c r="M57" s="20"/>
      <c r="N57" s="20"/>
      <c r="O57" s="20"/>
      <c r="P57" s="20"/>
      <c r="Q57" s="20"/>
    </row>
  </sheetData>
  <sheetProtection sheet="1" selectLockedCells="1"/>
  <mergeCells count="4">
    <mergeCell ref="B10:S10"/>
    <mergeCell ref="B54:S54"/>
    <mergeCell ref="B55:S55"/>
    <mergeCell ref="L2:S2"/>
  </mergeCells>
  <dataValidations count="1">
    <dataValidation type="list" allowBlank="1" showInputMessage="1" showErrorMessage="1" promptTitle="Optional Unit" prompt="Select 0 square feet if not proposing for this concept._x000a_Select 700 square feet if proposing for the bar only._x000a_Select 1175 square feet if proposing for the bar and separate prep kitchen." sqref="C15" xr:uid="{2BB59BA9-6CC5-47A5-9147-3CA50C190301}">
      <formula1>"0,700,1175"</formula1>
    </dataValidation>
  </dataValidations>
  <pageMargins left="0.25" right="0.21" top="0.42" bottom="0.39" header="0.23" footer="0.17"/>
  <pageSetup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33DE5-DF8E-4E89-A54D-380DB46DC0F7}">
  <sheetPr>
    <pageSetUpPr fitToPage="1"/>
  </sheetPr>
  <dimension ref="A1:IY57"/>
  <sheetViews>
    <sheetView zoomScale="80" zoomScaleNormal="80" workbookViewId="0">
      <selection activeCell="S49" sqref="S49"/>
    </sheetView>
  </sheetViews>
  <sheetFormatPr defaultColWidth="9" defaultRowHeight="13.5" x14ac:dyDescent="0.35"/>
  <cols>
    <col min="2" max="2" width="38.25" style="20" customWidth="1"/>
    <col min="3" max="18" width="13.0625" style="20" customWidth="1"/>
    <col min="19" max="19" width="13.5625" style="20" customWidth="1"/>
    <col min="20" max="16384" width="9" style="20"/>
  </cols>
  <sheetData>
    <row r="1" spans="1:29" x14ac:dyDescent="0.35">
      <c r="B1"/>
      <c r="C1"/>
      <c r="D1"/>
      <c r="E1"/>
      <c r="F1"/>
      <c r="G1"/>
      <c r="H1"/>
      <c r="I1"/>
      <c r="J1"/>
      <c r="K1"/>
      <c r="L1"/>
      <c r="M1"/>
      <c r="N1"/>
      <c r="O1"/>
      <c r="P1"/>
      <c r="Q1"/>
      <c r="R1"/>
      <c r="S1"/>
      <c r="T1"/>
      <c r="U1"/>
    </row>
    <row r="2" spans="1:29" ht="13.9" x14ac:dyDescent="0.4">
      <c r="B2" s="65" t="s">
        <v>54</v>
      </c>
      <c r="C2" s="19"/>
      <c r="D2" s="19"/>
      <c r="E2" s="19"/>
      <c r="F2" s="19"/>
      <c r="G2" s="19"/>
      <c r="H2"/>
      <c r="I2"/>
      <c r="J2"/>
      <c r="K2" s="8" t="s">
        <v>45</v>
      </c>
      <c r="L2" s="96" t="s">
        <v>46</v>
      </c>
      <c r="M2" s="96"/>
      <c r="N2" s="96"/>
      <c r="O2" s="96"/>
      <c r="P2" s="96"/>
      <c r="Q2" s="96"/>
      <c r="R2" s="96"/>
      <c r="S2" s="96"/>
      <c r="T2"/>
      <c r="U2"/>
    </row>
    <row r="3" spans="1:29" ht="13.9" x14ac:dyDescent="0.4">
      <c r="B3" s="65" t="s">
        <v>41</v>
      </c>
      <c r="C3"/>
      <c r="D3"/>
      <c r="E3"/>
      <c r="F3"/>
      <c r="G3"/>
      <c r="H3"/>
      <c r="I3"/>
      <c r="J3"/>
      <c r="K3"/>
      <c r="L3"/>
      <c r="M3"/>
      <c r="N3"/>
      <c r="O3"/>
      <c r="P3"/>
      <c r="Q3"/>
      <c r="R3"/>
      <c r="S3"/>
      <c r="T3"/>
      <c r="U3"/>
    </row>
    <row r="4" spans="1:29" ht="13.9" x14ac:dyDescent="0.4">
      <c r="B4" s="65" t="s">
        <v>66</v>
      </c>
      <c r="C4"/>
      <c r="D4"/>
      <c r="E4"/>
      <c r="F4"/>
      <c r="G4"/>
      <c r="H4"/>
      <c r="I4"/>
      <c r="J4"/>
      <c r="K4"/>
      <c r="L4"/>
      <c r="M4"/>
      <c r="N4"/>
      <c r="O4"/>
      <c r="P4"/>
      <c r="Q4"/>
      <c r="S4"/>
      <c r="T4"/>
      <c r="U4"/>
    </row>
    <row r="5" spans="1:29" ht="13.9" x14ac:dyDescent="0.4">
      <c r="B5" s="8" t="s">
        <v>22</v>
      </c>
      <c r="C5"/>
      <c r="D5"/>
      <c r="E5"/>
      <c r="F5" s="34"/>
      <c r="G5"/>
      <c r="H5"/>
      <c r="I5"/>
      <c r="J5"/>
      <c r="K5"/>
      <c r="L5"/>
      <c r="M5"/>
      <c r="N5"/>
      <c r="O5"/>
      <c r="P5"/>
      <c r="Q5"/>
      <c r="R5"/>
      <c r="S5"/>
      <c r="T5"/>
      <c r="U5"/>
    </row>
    <row r="6" spans="1:29" ht="15" customHeight="1" x14ac:dyDescent="0.35">
      <c r="B6" s="21" t="s">
        <v>23</v>
      </c>
      <c r="C6"/>
      <c r="D6"/>
      <c r="E6"/>
      <c r="F6"/>
      <c r="G6"/>
      <c r="H6"/>
      <c r="I6"/>
      <c r="J6"/>
      <c r="K6"/>
      <c r="L6"/>
      <c r="M6"/>
      <c r="N6"/>
      <c r="O6"/>
      <c r="P6"/>
      <c r="Q6"/>
      <c r="R6"/>
      <c r="S6"/>
      <c r="T6"/>
      <c r="U6"/>
    </row>
    <row r="7" spans="1:29" x14ac:dyDescent="0.35">
      <c r="B7"/>
      <c r="C7"/>
      <c r="D7"/>
      <c r="E7"/>
      <c r="F7"/>
      <c r="G7"/>
      <c r="H7"/>
      <c r="I7"/>
      <c r="J7"/>
      <c r="K7"/>
      <c r="L7"/>
      <c r="M7"/>
      <c r="N7"/>
      <c r="O7"/>
      <c r="P7"/>
      <c r="Q7"/>
      <c r="R7"/>
      <c r="S7"/>
      <c r="T7"/>
      <c r="U7"/>
    </row>
    <row r="8" spans="1:29" ht="13.9" x14ac:dyDescent="0.4">
      <c r="B8" s="8" t="s">
        <v>49</v>
      </c>
      <c r="E8"/>
      <c r="F8"/>
      <c r="G8"/>
      <c r="H8"/>
      <c r="I8"/>
      <c r="J8"/>
      <c r="K8"/>
      <c r="L8"/>
      <c r="M8"/>
      <c r="N8"/>
      <c r="O8"/>
      <c r="P8"/>
      <c r="Q8"/>
      <c r="R8"/>
      <c r="S8"/>
      <c r="T8"/>
      <c r="U8"/>
    </row>
    <row r="9" spans="1:29" x14ac:dyDescent="0.35">
      <c r="B9" s="63" t="s">
        <v>56</v>
      </c>
      <c r="E9"/>
      <c r="F9"/>
      <c r="G9"/>
      <c r="H9"/>
      <c r="I9"/>
      <c r="J9"/>
      <c r="K9"/>
      <c r="L9"/>
      <c r="M9"/>
      <c r="N9"/>
      <c r="O9"/>
      <c r="P9"/>
      <c r="Q9"/>
      <c r="R9"/>
      <c r="S9"/>
      <c r="T9"/>
      <c r="U9"/>
    </row>
    <row r="10" spans="1:29" ht="14.25" thickBot="1" x14ac:dyDescent="0.45">
      <c r="B10" s="93" t="s">
        <v>24</v>
      </c>
      <c r="C10" s="93"/>
      <c r="D10" s="93"/>
      <c r="E10" s="93"/>
      <c r="F10" s="93"/>
      <c r="G10" s="93"/>
      <c r="H10" s="93"/>
      <c r="I10" s="93"/>
      <c r="J10" s="93"/>
      <c r="K10" s="93"/>
      <c r="L10" s="93"/>
      <c r="M10" s="93"/>
      <c r="N10" s="93"/>
      <c r="O10" s="93"/>
      <c r="P10" s="93"/>
      <c r="Q10" s="93"/>
      <c r="R10" s="93"/>
      <c r="S10" s="93"/>
      <c r="T10"/>
      <c r="U10"/>
    </row>
    <row r="11" spans="1:29" s="69" customFormat="1" ht="14.25" thickBot="1" x14ac:dyDescent="0.45">
      <c r="A11" s="63"/>
      <c r="B11" s="66" t="s">
        <v>52</v>
      </c>
      <c r="C11" s="67">
        <v>2027</v>
      </c>
      <c r="D11" s="67">
        <f t="shared" ref="D11:R11" si="0">C11+1</f>
        <v>2028</v>
      </c>
      <c r="E11" s="67">
        <f t="shared" si="0"/>
        <v>2029</v>
      </c>
      <c r="F11" s="67">
        <f t="shared" si="0"/>
        <v>2030</v>
      </c>
      <c r="G11" s="67">
        <f t="shared" si="0"/>
        <v>2031</v>
      </c>
      <c r="H11" s="67">
        <f t="shared" si="0"/>
        <v>2032</v>
      </c>
      <c r="I11" s="67">
        <f t="shared" si="0"/>
        <v>2033</v>
      </c>
      <c r="J11" s="67">
        <f t="shared" si="0"/>
        <v>2034</v>
      </c>
      <c r="K11" s="67">
        <f t="shared" si="0"/>
        <v>2035</v>
      </c>
      <c r="L11" s="67">
        <f t="shared" si="0"/>
        <v>2036</v>
      </c>
      <c r="M11" s="67">
        <f t="shared" si="0"/>
        <v>2037</v>
      </c>
      <c r="N11" s="67">
        <f t="shared" si="0"/>
        <v>2038</v>
      </c>
      <c r="O11" s="67">
        <f t="shared" si="0"/>
        <v>2039</v>
      </c>
      <c r="P11" s="67">
        <f t="shared" si="0"/>
        <v>2040</v>
      </c>
      <c r="Q11" s="67">
        <f t="shared" si="0"/>
        <v>2041</v>
      </c>
      <c r="R11" s="67">
        <f t="shared" si="0"/>
        <v>2042</v>
      </c>
      <c r="S11" s="68" t="s">
        <v>1</v>
      </c>
      <c r="T11" s="63"/>
      <c r="U11" s="63"/>
      <c r="V11" s="20"/>
      <c r="W11" s="20"/>
      <c r="X11" s="20"/>
      <c r="Y11" s="20"/>
      <c r="Z11" s="20"/>
      <c r="AA11" s="20"/>
      <c r="AB11" s="20"/>
      <c r="AC11" s="20"/>
    </row>
    <row r="12" spans="1:29" s="69" customFormat="1" ht="13.9" x14ac:dyDescent="0.4">
      <c r="A12" s="63"/>
      <c r="B12" s="71" t="s">
        <v>7</v>
      </c>
      <c r="C12" s="72"/>
      <c r="D12" s="72"/>
      <c r="E12" s="72"/>
      <c r="F12" s="72"/>
      <c r="G12" s="72"/>
      <c r="H12" s="72"/>
      <c r="I12" s="72"/>
      <c r="J12" s="72"/>
      <c r="K12" s="72"/>
      <c r="L12" s="72"/>
      <c r="M12" s="72"/>
      <c r="N12" s="72"/>
      <c r="O12" s="72"/>
      <c r="P12" s="72"/>
      <c r="Q12" s="72"/>
      <c r="R12" s="72"/>
      <c r="S12" s="73"/>
      <c r="T12" s="63"/>
      <c r="U12" s="63"/>
      <c r="V12" s="20"/>
      <c r="W12" s="20"/>
      <c r="X12" s="20"/>
      <c r="Y12" s="20"/>
      <c r="Z12" s="20"/>
      <c r="AA12" s="20"/>
      <c r="AB12" s="20"/>
      <c r="AC12" s="20"/>
    </row>
    <row r="13" spans="1:29" s="69" customFormat="1" ht="15.75" x14ac:dyDescent="0.45">
      <c r="A13" s="63"/>
      <c r="B13" s="74" t="s">
        <v>57</v>
      </c>
      <c r="C13" s="7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76">
        <f>SUM(C13:R13)</f>
        <v>47125423.742238693</v>
      </c>
      <c r="T13" s="63"/>
      <c r="U13" s="63"/>
      <c r="V13" s="20"/>
      <c r="W13" s="20"/>
      <c r="X13" s="20"/>
      <c r="Y13" s="20"/>
      <c r="Z13" s="20"/>
      <c r="AA13" s="20"/>
      <c r="AB13" s="20"/>
      <c r="AC13" s="20"/>
    </row>
    <row r="14" spans="1:29" s="69" customFormat="1" x14ac:dyDescent="0.35">
      <c r="A14" s="63"/>
      <c r="B14" s="74" t="s">
        <v>0</v>
      </c>
      <c r="C14" s="22">
        <f t="shared" ref="C14:S14" si="1">IFERROR(C23/C13,0)</f>
        <v>0</v>
      </c>
      <c r="D14" s="22">
        <f t="shared" si="1"/>
        <v>0</v>
      </c>
      <c r="E14" s="22">
        <f t="shared" si="1"/>
        <v>0</v>
      </c>
      <c r="F14" s="22">
        <f t="shared" si="1"/>
        <v>0</v>
      </c>
      <c r="G14" s="22">
        <f t="shared" si="1"/>
        <v>0</v>
      </c>
      <c r="H14" s="22">
        <f t="shared" si="1"/>
        <v>0</v>
      </c>
      <c r="I14" s="22">
        <f t="shared" si="1"/>
        <v>0</v>
      </c>
      <c r="J14" s="22">
        <f t="shared" si="1"/>
        <v>0</v>
      </c>
      <c r="K14" s="22">
        <f t="shared" si="1"/>
        <v>0</v>
      </c>
      <c r="L14" s="22">
        <f t="shared" si="1"/>
        <v>0</v>
      </c>
      <c r="M14" s="22">
        <f t="shared" si="1"/>
        <v>0</v>
      </c>
      <c r="N14" s="22">
        <f t="shared" si="1"/>
        <v>0</v>
      </c>
      <c r="O14" s="22">
        <f t="shared" si="1"/>
        <v>0</v>
      </c>
      <c r="P14" s="22">
        <f t="shared" si="1"/>
        <v>0</v>
      </c>
      <c r="Q14" s="22">
        <f t="shared" si="1"/>
        <v>0</v>
      </c>
      <c r="R14" s="22">
        <f t="shared" si="1"/>
        <v>0</v>
      </c>
      <c r="S14" s="23">
        <f t="shared" si="1"/>
        <v>0</v>
      </c>
      <c r="T14" s="63"/>
      <c r="U14" s="63"/>
      <c r="V14" s="20"/>
      <c r="W14" s="20"/>
      <c r="X14" s="20"/>
      <c r="Y14" s="20"/>
      <c r="Z14" s="20"/>
      <c r="AA14" s="20"/>
      <c r="AB14" s="20"/>
      <c r="AC14" s="20"/>
    </row>
    <row r="15" spans="1:29" s="69" customFormat="1" x14ac:dyDescent="0.35">
      <c r="A15" s="63"/>
      <c r="B15" s="74" t="s">
        <v>47</v>
      </c>
      <c r="C15" s="77">
        <v>700</v>
      </c>
      <c r="D15" s="77">
        <f t="shared" ref="D15:R15" si="2">C15</f>
        <v>700</v>
      </c>
      <c r="E15" s="77">
        <f t="shared" si="2"/>
        <v>700</v>
      </c>
      <c r="F15" s="77">
        <f t="shared" si="2"/>
        <v>700</v>
      </c>
      <c r="G15" s="77">
        <f t="shared" si="2"/>
        <v>700</v>
      </c>
      <c r="H15" s="77">
        <f t="shared" si="2"/>
        <v>700</v>
      </c>
      <c r="I15" s="77">
        <f t="shared" si="2"/>
        <v>700</v>
      </c>
      <c r="J15" s="77">
        <f t="shared" si="2"/>
        <v>700</v>
      </c>
      <c r="K15" s="77">
        <f t="shared" si="2"/>
        <v>700</v>
      </c>
      <c r="L15" s="77">
        <f t="shared" si="2"/>
        <v>700</v>
      </c>
      <c r="M15" s="77">
        <f t="shared" si="2"/>
        <v>700</v>
      </c>
      <c r="N15" s="77">
        <f t="shared" si="2"/>
        <v>700</v>
      </c>
      <c r="O15" s="77">
        <f t="shared" si="2"/>
        <v>700</v>
      </c>
      <c r="P15" s="77">
        <f>J15</f>
        <v>700</v>
      </c>
      <c r="Q15" s="77">
        <f t="shared" si="2"/>
        <v>700</v>
      </c>
      <c r="R15" s="77">
        <f t="shared" si="2"/>
        <v>700</v>
      </c>
      <c r="S15" s="78">
        <f>IF(MIN(C15:R15)&lt;&gt;MAX(C15:R15),"Please verify inconsistency of Sq. Ft. numbers in pro forma",AVERAGE(C15:R15))</f>
        <v>700</v>
      </c>
      <c r="T15" s="63"/>
      <c r="U15" s="63"/>
      <c r="V15" s="20"/>
      <c r="W15" s="20"/>
      <c r="X15" s="20"/>
      <c r="Y15" s="20"/>
      <c r="Z15" s="20"/>
      <c r="AA15" s="20"/>
      <c r="AB15" s="20"/>
      <c r="AC15" s="20"/>
    </row>
    <row r="16" spans="1:29" x14ac:dyDescent="0.35">
      <c r="B16" s="2" t="s">
        <v>12</v>
      </c>
      <c r="C16" s="3">
        <f t="shared" ref="C16:R16" si="3">IFERROR(C23/C15,0)</f>
        <v>0</v>
      </c>
      <c r="D16" s="3">
        <f t="shared" si="3"/>
        <v>0</v>
      </c>
      <c r="E16" s="3">
        <f t="shared" si="3"/>
        <v>0</v>
      </c>
      <c r="F16" s="3">
        <f t="shared" si="3"/>
        <v>0</v>
      </c>
      <c r="G16" s="3">
        <f t="shared" si="3"/>
        <v>0</v>
      </c>
      <c r="H16" s="3">
        <f t="shared" si="3"/>
        <v>0</v>
      </c>
      <c r="I16" s="3">
        <f t="shared" si="3"/>
        <v>0</v>
      </c>
      <c r="J16" s="3">
        <f t="shared" si="3"/>
        <v>0</v>
      </c>
      <c r="K16" s="3">
        <f t="shared" si="3"/>
        <v>0</v>
      </c>
      <c r="L16" s="3">
        <f t="shared" si="3"/>
        <v>0</v>
      </c>
      <c r="M16" s="3">
        <f t="shared" si="3"/>
        <v>0</v>
      </c>
      <c r="N16" s="3">
        <f t="shared" si="3"/>
        <v>0</v>
      </c>
      <c r="O16" s="3">
        <f t="shared" si="3"/>
        <v>0</v>
      </c>
      <c r="P16" s="3">
        <f t="shared" si="3"/>
        <v>0</v>
      </c>
      <c r="Q16" s="3">
        <f t="shared" si="3"/>
        <v>0</v>
      </c>
      <c r="R16" s="3">
        <f t="shared" si="3"/>
        <v>0</v>
      </c>
      <c r="S16" s="31">
        <f>IFERROR(S23/S15/10,0)</f>
        <v>0</v>
      </c>
      <c r="T16"/>
      <c r="U16"/>
    </row>
    <row r="17" spans="1:29" ht="14" customHeight="1" x14ac:dyDescent="0.35">
      <c r="B17" s="2"/>
      <c r="C17" s="3"/>
      <c r="D17" s="3"/>
      <c r="E17" s="3"/>
      <c r="F17" s="3"/>
      <c r="G17" s="3"/>
      <c r="H17" s="3"/>
      <c r="I17" s="3"/>
      <c r="J17" s="3"/>
      <c r="K17" s="3"/>
      <c r="L17" s="3"/>
      <c r="M17" s="3"/>
      <c r="N17" s="3"/>
      <c r="O17" s="3"/>
      <c r="P17" s="3"/>
      <c r="Q17" s="3"/>
      <c r="R17" s="3"/>
      <c r="S17" s="11"/>
      <c r="T17"/>
      <c r="U17"/>
    </row>
    <row r="18" spans="1:29" s="29" customFormat="1" ht="14" customHeight="1" x14ac:dyDescent="0.4">
      <c r="A18" s="8"/>
      <c r="B18" s="1" t="s">
        <v>6</v>
      </c>
      <c r="C18" s="3"/>
      <c r="D18" s="3"/>
      <c r="E18" s="3"/>
      <c r="F18" s="3"/>
      <c r="G18" s="3"/>
      <c r="H18" s="3"/>
      <c r="I18" s="3"/>
      <c r="J18" s="3"/>
      <c r="K18" s="3"/>
      <c r="L18" s="3"/>
      <c r="M18" s="3"/>
      <c r="N18" s="3"/>
      <c r="O18" s="3"/>
      <c r="P18" s="3"/>
      <c r="Q18" s="3"/>
      <c r="R18" s="3"/>
      <c r="S18" s="11"/>
      <c r="T18" s="8"/>
      <c r="U18" s="8"/>
      <c r="V18" s="20"/>
      <c r="W18" s="20"/>
      <c r="X18" s="20"/>
      <c r="Y18" s="20"/>
      <c r="Z18" s="20"/>
      <c r="AA18" s="20"/>
      <c r="AB18" s="20"/>
      <c r="AC18" s="20"/>
    </row>
    <row r="19" spans="1:29" s="29" customFormat="1" ht="14" customHeight="1" x14ac:dyDescent="0.4">
      <c r="A19" s="8"/>
      <c r="B19" s="1" t="s">
        <v>33</v>
      </c>
      <c r="C19" s="3"/>
      <c r="D19" s="3"/>
      <c r="E19" s="3"/>
      <c r="F19" s="3"/>
      <c r="G19" s="3"/>
      <c r="H19" s="3"/>
      <c r="I19" s="3"/>
      <c r="J19" s="3"/>
      <c r="K19" s="3"/>
      <c r="L19" s="3"/>
      <c r="M19" s="3"/>
      <c r="N19" s="3"/>
      <c r="O19" s="3"/>
      <c r="P19" s="3"/>
      <c r="Q19" s="3"/>
      <c r="R19" s="3"/>
      <c r="S19" s="11"/>
      <c r="T19" s="8"/>
      <c r="U19" s="8"/>
      <c r="V19" s="20"/>
      <c r="W19" s="20"/>
      <c r="X19" s="20"/>
      <c r="Y19" s="20"/>
      <c r="Z19" s="20"/>
      <c r="AA19" s="20"/>
      <c r="AB19" s="20"/>
      <c r="AC19" s="20"/>
    </row>
    <row r="20" spans="1:29" s="29" customFormat="1" ht="14" customHeight="1" x14ac:dyDescent="0.4">
      <c r="A20" s="8"/>
      <c r="B20" s="35" t="s">
        <v>53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1">
        <f>SUM(C20:R20)</f>
        <v>0</v>
      </c>
      <c r="T20" s="8"/>
      <c r="U20" s="8"/>
      <c r="V20" s="20"/>
      <c r="W20" s="20"/>
      <c r="X20" s="20"/>
      <c r="Y20" s="20"/>
      <c r="Z20" s="20"/>
      <c r="AA20" s="20"/>
      <c r="AB20" s="20"/>
      <c r="AC20" s="20"/>
    </row>
    <row r="21" spans="1:29" s="29" customFormat="1" ht="14.55" customHeight="1" x14ac:dyDescent="0.4">
      <c r="A21" s="8"/>
      <c r="B21" s="35" t="s">
        <v>36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11">
        <f t="shared" ref="S21:S22" si="4">SUM(C21:R21)</f>
        <v>0</v>
      </c>
      <c r="T21" s="8"/>
      <c r="U21" s="8"/>
      <c r="V21" s="20"/>
      <c r="W21" s="20"/>
      <c r="X21" s="20"/>
      <c r="Y21" s="20"/>
      <c r="Z21" s="20"/>
      <c r="AA21" s="20"/>
      <c r="AB21" s="20"/>
      <c r="AC21" s="20"/>
    </row>
    <row r="22" spans="1:29" s="29" customFormat="1" ht="13.9" x14ac:dyDescent="0.4">
      <c r="A22" s="8"/>
      <c r="B22" s="35" t="s">
        <v>34</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12">
        <f t="shared" si="4"/>
        <v>0</v>
      </c>
      <c r="T22" s="8"/>
      <c r="U22" s="8"/>
      <c r="V22" s="20"/>
      <c r="W22" s="20"/>
      <c r="X22" s="20"/>
      <c r="Y22" s="20"/>
      <c r="Z22" s="20"/>
      <c r="AA22" s="20"/>
      <c r="AB22" s="20"/>
      <c r="AC22" s="20"/>
    </row>
    <row r="23" spans="1:29" ht="13.9" x14ac:dyDescent="0.4">
      <c r="B23" s="1" t="s">
        <v>37</v>
      </c>
      <c r="C23" s="36">
        <f t="shared" ref="C23:S23" si="5">SUM(C20:C22)</f>
        <v>0</v>
      </c>
      <c r="D23" s="36">
        <f t="shared" si="5"/>
        <v>0</v>
      </c>
      <c r="E23" s="36">
        <f t="shared" si="5"/>
        <v>0</v>
      </c>
      <c r="F23" s="36">
        <f t="shared" si="5"/>
        <v>0</v>
      </c>
      <c r="G23" s="36">
        <f t="shared" si="5"/>
        <v>0</v>
      </c>
      <c r="H23" s="36">
        <f t="shared" si="5"/>
        <v>0</v>
      </c>
      <c r="I23" s="36">
        <f t="shared" si="5"/>
        <v>0</v>
      </c>
      <c r="J23" s="36">
        <f t="shared" si="5"/>
        <v>0</v>
      </c>
      <c r="K23" s="36">
        <f t="shared" si="5"/>
        <v>0</v>
      </c>
      <c r="L23" s="36">
        <f t="shared" si="5"/>
        <v>0</v>
      </c>
      <c r="M23" s="36">
        <f t="shared" si="5"/>
        <v>0</v>
      </c>
      <c r="N23" s="36">
        <f t="shared" si="5"/>
        <v>0</v>
      </c>
      <c r="O23" s="36">
        <f t="shared" si="5"/>
        <v>0</v>
      </c>
      <c r="P23" s="36">
        <f t="shared" si="5"/>
        <v>0</v>
      </c>
      <c r="Q23" s="36">
        <f t="shared" si="5"/>
        <v>0</v>
      </c>
      <c r="R23" s="36">
        <f t="shared" si="5"/>
        <v>0</v>
      </c>
      <c r="S23" s="37">
        <f t="shared" si="5"/>
        <v>0</v>
      </c>
      <c r="T23"/>
      <c r="U23"/>
    </row>
    <row r="24" spans="1:29" x14ac:dyDescent="0.35">
      <c r="B24" s="2"/>
      <c r="C24" s="3"/>
      <c r="D24" s="3"/>
      <c r="E24" s="3"/>
      <c r="F24" s="3"/>
      <c r="G24" s="3"/>
      <c r="H24" s="3"/>
      <c r="I24" s="3"/>
      <c r="J24" s="3"/>
      <c r="K24" s="3"/>
      <c r="L24" s="3"/>
      <c r="M24" s="3"/>
      <c r="N24" s="3"/>
      <c r="O24" s="3"/>
      <c r="P24" s="3"/>
      <c r="Q24" s="3"/>
      <c r="R24" s="3"/>
      <c r="S24" s="11"/>
      <c r="T24"/>
      <c r="U24"/>
    </row>
    <row r="25" spans="1:29" x14ac:dyDescent="0.35">
      <c r="B25" s="2" t="s">
        <v>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12">
        <f>SUM(C25:R25)</f>
        <v>0</v>
      </c>
      <c r="T25"/>
      <c r="U25"/>
    </row>
    <row r="26" spans="1:29" x14ac:dyDescent="0.35">
      <c r="B26" s="2" t="s">
        <v>4</v>
      </c>
      <c r="C26" s="3">
        <f t="shared" ref="C26:R26" si="6">C23-C25</f>
        <v>0</v>
      </c>
      <c r="D26" s="3">
        <f t="shared" si="6"/>
        <v>0</v>
      </c>
      <c r="E26" s="3">
        <f t="shared" si="6"/>
        <v>0</v>
      </c>
      <c r="F26" s="3">
        <f t="shared" si="6"/>
        <v>0</v>
      </c>
      <c r="G26" s="3">
        <f t="shared" si="6"/>
        <v>0</v>
      </c>
      <c r="H26" s="3">
        <f t="shared" si="6"/>
        <v>0</v>
      </c>
      <c r="I26" s="3">
        <f t="shared" si="6"/>
        <v>0</v>
      </c>
      <c r="J26" s="3">
        <f t="shared" si="6"/>
        <v>0</v>
      </c>
      <c r="K26" s="3">
        <f t="shared" si="6"/>
        <v>0</v>
      </c>
      <c r="L26" s="3">
        <f t="shared" si="6"/>
        <v>0</v>
      </c>
      <c r="M26" s="3">
        <f t="shared" si="6"/>
        <v>0</v>
      </c>
      <c r="N26" s="3">
        <f t="shared" si="6"/>
        <v>0</v>
      </c>
      <c r="O26" s="3">
        <f t="shared" si="6"/>
        <v>0</v>
      </c>
      <c r="P26" s="3">
        <f t="shared" si="6"/>
        <v>0</v>
      </c>
      <c r="Q26" s="3">
        <f t="shared" si="6"/>
        <v>0</v>
      </c>
      <c r="R26" s="3">
        <f t="shared" si="6"/>
        <v>0</v>
      </c>
      <c r="S26" s="11">
        <f>S23-S25</f>
        <v>0</v>
      </c>
      <c r="T26"/>
      <c r="U26"/>
    </row>
    <row r="27" spans="1:29" x14ac:dyDescent="0.35">
      <c r="B27" s="2"/>
      <c r="C27" s="3"/>
      <c r="D27" s="3"/>
      <c r="E27" s="3"/>
      <c r="F27" s="3"/>
      <c r="G27" s="3"/>
      <c r="H27" s="3"/>
      <c r="I27" s="3"/>
      <c r="J27" s="3"/>
      <c r="K27" s="3"/>
      <c r="L27" s="3"/>
      <c r="M27" s="3"/>
      <c r="N27" s="3"/>
      <c r="O27" s="3"/>
      <c r="P27" s="3"/>
      <c r="Q27" s="3"/>
      <c r="R27" s="3"/>
      <c r="S27" s="11"/>
      <c r="T27"/>
      <c r="U27"/>
    </row>
    <row r="28" spans="1:29" ht="13.9" x14ac:dyDescent="0.4">
      <c r="B28" s="6" t="s">
        <v>5</v>
      </c>
      <c r="C28" s="3"/>
      <c r="D28" s="3"/>
      <c r="E28" s="3"/>
      <c r="F28" s="3"/>
      <c r="G28" s="3"/>
      <c r="H28" s="3"/>
      <c r="I28" s="3"/>
      <c r="J28" s="3"/>
      <c r="K28" s="3"/>
      <c r="L28" s="3"/>
      <c r="M28" s="3"/>
      <c r="N28" s="3"/>
      <c r="O28" s="3"/>
      <c r="P28" s="3"/>
      <c r="Q28" s="3"/>
      <c r="R28" s="3"/>
      <c r="S28" s="11"/>
      <c r="T28"/>
      <c r="U28"/>
    </row>
    <row r="29" spans="1:29" x14ac:dyDescent="0.35">
      <c r="B29" s="2" t="s">
        <v>13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11">
        <f t="shared" ref="S29:S39" si="7">SUM(C29:R29)</f>
        <v>0</v>
      </c>
      <c r="T29"/>
      <c r="U29"/>
    </row>
    <row r="30" spans="1:29" x14ac:dyDescent="0.35">
      <c r="B30" s="2" t="s">
        <v>14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11">
        <f t="shared" si="7"/>
        <v>0</v>
      </c>
      <c r="T30"/>
      <c r="U30"/>
    </row>
    <row r="31" spans="1:29" x14ac:dyDescent="0.35">
      <c r="B31" s="2" t="s">
        <v>15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11">
        <f t="shared" si="7"/>
        <v>0</v>
      </c>
      <c r="T31"/>
      <c r="U31"/>
    </row>
    <row r="32" spans="1:29" x14ac:dyDescent="0.35">
      <c r="B32" s="2" t="s">
        <v>20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1">
        <f t="shared" si="7"/>
        <v>0</v>
      </c>
      <c r="T32"/>
      <c r="U32"/>
    </row>
    <row r="33" spans="1:21" x14ac:dyDescent="0.35">
      <c r="B33" s="2" t="s">
        <v>19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11">
        <f t="shared" si="7"/>
        <v>0</v>
      </c>
      <c r="T33"/>
      <c r="U33"/>
    </row>
    <row r="34" spans="1:21" x14ac:dyDescent="0.35">
      <c r="B34" s="2" t="s">
        <v>32</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11">
        <f t="shared" si="7"/>
        <v>0</v>
      </c>
      <c r="T34"/>
      <c r="U34"/>
    </row>
    <row r="35" spans="1:21" x14ac:dyDescent="0.35">
      <c r="B35" s="2" t="s">
        <v>31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11">
        <f t="shared" si="7"/>
        <v>0</v>
      </c>
      <c r="T35"/>
      <c r="U35"/>
    </row>
    <row r="36" spans="1:21" x14ac:dyDescent="0.35">
      <c r="B36" s="2" t="s">
        <v>17</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11">
        <f t="shared" si="7"/>
        <v>0</v>
      </c>
      <c r="T36"/>
      <c r="U36"/>
    </row>
    <row r="37" spans="1:21" x14ac:dyDescent="0.35">
      <c r="B37" s="2" t="s">
        <v>27</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11">
        <f t="shared" si="7"/>
        <v>0</v>
      </c>
      <c r="T37"/>
      <c r="U37"/>
    </row>
    <row r="38" spans="1:21" x14ac:dyDescent="0.35">
      <c r="B38" s="2" t="s">
        <v>18</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11">
        <f t="shared" si="7"/>
        <v>0</v>
      </c>
      <c r="T38"/>
      <c r="U38"/>
    </row>
    <row r="39" spans="1:21" s="29" customFormat="1" ht="13.9" x14ac:dyDescent="0.4">
      <c r="A39" s="8"/>
      <c r="B39" s="2" t="s">
        <v>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12">
        <f t="shared" si="7"/>
        <v>0</v>
      </c>
      <c r="T39" s="8"/>
      <c r="U39" s="8"/>
    </row>
    <row r="40" spans="1:21" ht="13.9" x14ac:dyDescent="0.4">
      <c r="B40" s="1" t="s">
        <v>8</v>
      </c>
      <c r="C40" s="4">
        <f t="shared" ref="C40:S40" si="8">SUM(C29:C39)</f>
        <v>0</v>
      </c>
      <c r="D40" s="4">
        <f t="shared" si="8"/>
        <v>0</v>
      </c>
      <c r="E40" s="4">
        <f t="shared" si="8"/>
        <v>0</v>
      </c>
      <c r="F40" s="4">
        <f t="shared" si="8"/>
        <v>0</v>
      </c>
      <c r="G40" s="4">
        <f t="shared" si="8"/>
        <v>0</v>
      </c>
      <c r="H40" s="4">
        <f t="shared" si="8"/>
        <v>0</v>
      </c>
      <c r="I40" s="4">
        <f t="shared" si="8"/>
        <v>0</v>
      </c>
      <c r="J40" s="4">
        <f t="shared" si="8"/>
        <v>0</v>
      </c>
      <c r="K40" s="4">
        <f t="shared" si="8"/>
        <v>0</v>
      </c>
      <c r="L40" s="4">
        <f t="shared" si="8"/>
        <v>0</v>
      </c>
      <c r="M40" s="4">
        <f t="shared" si="8"/>
        <v>0</v>
      </c>
      <c r="N40" s="4">
        <f t="shared" si="8"/>
        <v>0</v>
      </c>
      <c r="O40" s="4">
        <f t="shared" si="8"/>
        <v>0</v>
      </c>
      <c r="P40" s="4">
        <f t="shared" si="8"/>
        <v>0</v>
      </c>
      <c r="Q40" s="4">
        <f t="shared" si="8"/>
        <v>0</v>
      </c>
      <c r="R40" s="4">
        <f t="shared" si="8"/>
        <v>0</v>
      </c>
      <c r="S40" s="11">
        <f t="shared" si="8"/>
        <v>0</v>
      </c>
      <c r="T40"/>
      <c r="U40"/>
    </row>
    <row r="41" spans="1:21" x14ac:dyDescent="0.35">
      <c r="B41" s="2"/>
      <c r="C41" s="4"/>
      <c r="D41" s="4"/>
      <c r="E41" s="4"/>
      <c r="F41" s="4"/>
      <c r="G41" s="4"/>
      <c r="H41" s="4"/>
      <c r="I41" s="4"/>
      <c r="J41" s="4"/>
      <c r="K41" s="4"/>
      <c r="L41" s="4"/>
      <c r="M41" s="4"/>
      <c r="N41" s="4"/>
      <c r="O41" s="4"/>
      <c r="P41" s="4"/>
      <c r="Q41" s="4"/>
      <c r="R41" s="4"/>
      <c r="S41" s="13"/>
      <c r="T41"/>
      <c r="U41"/>
    </row>
    <row r="42" spans="1:21" x14ac:dyDescent="0.35">
      <c r="B42" s="2" t="s">
        <v>16</v>
      </c>
      <c r="C42" s="7">
        <f t="shared" ref="C42:S42" si="9">C26-C40</f>
        <v>0</v>
      </c>
      <c r="D42" s="7">
        <f t="shared" si="9"/>
        <v>0</v>
      </c>
      <c r="E42" s="7">
        <f t="shared" si="9"/>
        <v>0</v>
      </c>
      <c r="F42" s="7">
        <f t="shared" si="9"/>
        <v>0</v>
      </c>
      <c r="G42" s="7">
        <f t="shared" si="9"/>
        <v>0</v>
      </c>
      <c r="H42" s="7">
        <f t="shared" si="9"/>
        <v>0</v>
      </c>
      <c r="I42" s="7">
        <f t="shared" si="9"/>
        <v>0</v>
      </c>
      <c r="J42" s="7">
        <f t="shared" si="9"/>
        <v>0</v>
      </c>
      <c r="K42" s="7">
        <f t="shared" si="9"/>
        <v>0</v>
      </c>
      <c r="L42" s="7">
        <f t="shared" si="9"/>
        <v>0</v>
      </c>
      <c r="M42" s="7">
        <f t="shared" si="9"/>
        <v>0</v>
      </c>
      <c r="N42" s="7">
        <f t="shared" si="9"/>
        <v>0</v>
      </c>
      <c r="O42" s="7">
        <f t="shared" si="9"/>
        <v>0</v>
      </c>
      <c r="P42" s="7">
        <f t="shared" si="9"/>
        <v>0</v>
      </c>
      <c r="Q42" s="7">
        <f t="shared" si="9"/>
        <v>0</v>
      </c>
      <c r="R42" s="7">
        <f t="shared" si="9"/>
        <v>0</v>
      </c>
      <c r="S42" s="14">
        <f t="shared" si="9"/>
        <v>0</v>
      </c>
      <c r="T42"/>
      <c r="U42"/>
    </row>
    <row r="43" spans="1:21" x14ac:dyDescent="0.35">
      <c r="B43" s="2" t="s">
        <v>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5">
        <f>SUM(C43:R43)</f>
        <v>0</v>
      </c>
      <c r="T43"/>
      <c r="U43"/>
    </row>
    <row r="44" spans="1:21" ht="13.9" x14ac:dyDescent="0.4">
      <c r="B44" s="1" t="s">
        <v>10</v>
      </c>
      <c r="C44" s="3">
        <f t="shared" ref="C44:S44" si="10">C42-C43</f>
        <v>0</v>
      </c>
      <c r="D44" s="3">
        <f t="shared" si="10"/>
        <v>0</v>
      </c>
      <c r="E44" s="3">
        <f t="shared" si="10"/>
        <v>0</v>
      </c>
      <c r="F44" s="3">
        <f t="shared" si="10"/>
        <v>0</v>
      </c>
      <c r="G44" s="3">
        <f t="shared" si="10"/>
        <v>0</v>
      </c>
      <c r="H44" s="3">
        <f t="shared" si="10"/>
        <v>0</v>
      </c>
      <c r="I44" s="3">
        <f t="shared" si="10"/>
        <v>0</v>
      </c>
      <c r="J44" s="3">
        <f t="shared" si="10"/>
        <v>0</v>
      </c>
      <c r="K44" s="3">
        <f t="shared" si="10"/>
        <v>0</v>
      </c>
      <c r="L44" s="3">
        <f t="shared" si="10"/>
        <v>0</v>
      </c>
      <c r="M44" s="3">
        <f t="shared" si="10"/>
        <v>0</v>
      </c>
      <c r="N44" s="3">
        <f t="shared" si="10"/>
        <v>0</v>
      </c>
      <c r="O44" s="3">
        <f t="shared" si="10"/>
        <v>0</v>
      </c>
      <c r="P44" s="3">
        <f t="shared" si="10"/>
        <v>0</v>
      </c>
      <c r="Q44" s="3">
        <f t="shared" si="10"/>
        <v>0</v>
      </c>
      <c r="R44" s="3">
        <f t="shared" si="10"/>
        <v>0</v>
      </c>
      <c r="S44" s="11">
        <f t="shared" si="10"/>
        <v>0</v>
      </c>
      <c r="T44"/>
      <c r="U44"/>
    </row>
    <row r="45" spans="1:21" x14ac:dyDescent="0.35">
      <c r="B45" s="2"/>
      <c r="C45" s="3"/>
      <c r="D45" s="3"/>
      <c r="E45" s="3"/>
      <c r="F45" s="3"/>
      <c r="G45" s="3"/>
      <c r="H45" s="3"/>
      <c r="I45" s="3"/>
      <c r="J45" s="3"/>
      <c r="K45" s="3"/>
      <c r="L45" s="3"/>
      <c r="M45" s="3"/>
      <c r="N45" s="3"/>
      <c r="O45" s="3"/>
      <c r="P45" s="3"/>
      <c r="Q45" s="3"/>
      <c r="R45" s="3"/>
      <c r="S45" s="11"/>
      <c r="T45" s="3"/>
      <c r="U45"/>
    </row>
    <row r="46" spans="1:21" ht="15.75" customHeight="1" x14ac:dyDescent="0.35">
      <c r="B46" s="2" t="s">
        <v>50</v>
      </c>
      <c r="C46" s="3"/>
      <c r="D46" s="3"/>
      <c r="E46" s="3"/>
      <c r="F46" s="3"/>
      <c r="G46" s="3"/>
      <c r="H46" s="3"/>
      <c r="I46" s="3"/>
      <c r="J46" s="3"/>
      <c r="K46" s="3"/>
      <c r="L46" s="3"/>
      <c r="M46" s="3"/>
      <c r="N46" s="3"/>
      <c r="O46" s="3"/>
      <c r="P46" s="3"/>
      <c r="Q46" s="3"/>
      <c r="R46" s="3"/>
      <c r="S46" s="28">
        <v>0</v>
      </c>
      <c r="T46"/>
      <c r="U46"/>
    </row>
    <row r="47" spans="1:21" x14ac:dyDescent="0.35">
      <c r="B47" s="2" t="s">
        <v>11</v>
      </c>
      <c r="C47" s="3"/>
      <c r="D47" s="3"/>
      <c r="E47" s="3"/>
      <c r="F47" s="3"/>
      <c r="G47" s="3"/>
      <c r="H47" s="3"/>
      <c r="I47" s="3"/>
      <c r="J47" s="3"/>
      <c r="K47" s="3"/>
      <c r="L47" s="3"/>
      <c r="M47" s="3"/>
      <c r="N47" s="3"/>
      <c r="O47" s="3"/>
      <c r="P47" s="3"/>
      <c r="Q47" s="3"/>
      <c r="R47" s="3"/>
      <c r="S47" s="13">
        <f>IFERROR(S46/S15,0)</f>
        <v>0</v>
      </c>
      <c r="T47"/>
      <c r="U47"/>
    </row>
    <row r="48" spans="1:21" ht="13.9" x14ac:dyDescent="0.4">
      <c r="B48" s="10"/>
      <c r="C48" s="3"/>
      <c r="D48" s="3"/>
      <c r="E48" s="3"/>
      <c r="F48" s="3"/>
      <c r="G48" s="3"/>
      <c r="H48" s="3"/>
      <c r="I48" s="3"/>
      <c r="J48" s="3"/>
      <c r="K48" s="3"/>
      <c r="L48" s="3"/>
      <c r="M48" s="3"/>
      <c r="N48" s="3"/>
      <c r="O48" s="3"/>
      <c r="P48" s="3"/>
      <c r="Q48" s="3"/>
      <c r="R48" s="3"/>
      <c r="S48" s="13"/>
      <c r="T48"/>
      <c r="U48"/>
    </row>
    <row r="49" spans="1:259" ht="15.4" x14ac:dyDescent="0.35">
      <c r="B49" s="2" t="s">
        <v>51</v>
      </c>
      <c r="C49" s="3"/>
      <c r="D49" s="3"/>
      <c r="E49" s="3"/>
      <c r="F49" s="3"/>
      <c r="G49" s="3"/>
      <c r="H49" s="3"/>
      <c r="I49" s="3"/>
      <c r="J49" s="3"/>
      <c r="K49" s="3"/>
      <c r="L49" s="3"/>
      <c r="M49" s="3"/>
      <c r="N49" s="3"/>
      <c r="O49" s="3"/>
      <c r="P49" s="3"/>
      <c r="Q49" s="3"/>
      <c r="R49" s="3"/>
      <c r="S49" s="28">
        <v>0</v>
      </c>
      <c r="T49"/>
      <c r="U49"/>
    </row>
    <row r="50" spans="1:259" x14ac:dyDescent="0.35">
      <c r="B50" s="2" t="s">
        <v>21</v>
      </c>
      <c r="C50" s="3"/>
      <c r="D50" s="3"/>
      <c r="E50" s="3"/>
      <c r="F50" s="3"/>
      <c r="G50" s="3"/>
      <c r="H50" s="3"/>
      <c r="I50" s="3"/>
      <c r="J50" s="3"/>
      <c r="K50" s="3"/>
      <c r="L50" s="3"/>
      <c r="M50" s="3"/>
      <c r="N50" s="3"/>
      <c r="O50" s="3"/>
      <c r="P50" s="3"/>
      <c r="Q50" s="3"/>
      <c r="R50" s="3"/>
      <c r="S50" s="13">
        <f>IFERROR(S49/S15,0)</f>
        <v>0</v>
      </c>
      <c r="T50"/>
      <c r="U50"/>
    </row>
    <row r="51" spans="1:259" x14ac:dyDescent="0.35">
      <c r="B51" s="2"/>
      <c r="C51" s="3"/>
      <c r="D51" s="3"/>
      <c r="E51" s="3"/>
      <c r="F51" s="3"/>
      <c r="G51" s="3"/>
      <c r="H51" s="3"/>
      <c r="I51" s="3"/>
      <c r="J51" s="3"/>
      <c r="K51" s="3"/>
      <c r="L51" s="3"/>
      <c r="M51" s="3"/>
      <c r="N51" s="3"/>
      <c r="O51" s="3"/>
      <c r="P51" s="3"/>
      <c r="Q51" s="3"/>
      <c r="R51" s="3"/>
      <c r="S51" s="13"/>
      <c r="T51"/>
      <c r="U51"/>
    </row>
    <row r="52" spans="1:259" ht="13.9" thickBot="1" x14ac:dyDescent="0.4">
      <c r="B52" s="5"/>
      <c r="C52" s="9"/>
      <c r="D52" s="9"/>
      <c r="E52" s="9"/>
      <c r="F52" s="9"/>
      <c r="G52" s="9"/>
      <c r="H52" s="9"/>
      <c r="I52" s="9"/>
      <c r="J52" s="9"/>
      <c r="K52" s="9"/>
      <c r="L52" s="9"/>
      <c r="M52" s="9"/>
      <c r="N52" s="9"/>
      <c r="O52" s="9"/>
      <c r="P52" s="9"/>
      <c r="Q52" s="9"/>
      <c r="R52" s="9"/>
      <c r="S52" s="16"/>
      <c r="T52"/>
      <c r="U5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3" customFormat="1" ht="30" customHeight="1" x14ac:dyDescent="0.35">
      <c r="A55" s="44"/>
      <c r="B55" s="95" t="s">
        <v>48</v>
      </c>
      <c r="C55" s="95"/>
      <c r="D55" s="95"/>
      <c r="E55" s="95"/>
      <c r="F55" s="95"/>
      <c r="G55" s="95"/>
      <c r="H55" s="95"/>
      <c r="I55" s="95"/>
      <c r="J55" s="95"/>
      <c r="K55" s="95"/>
      <c r="L55" s="95"/>
      <c r="M55" s="95"/>
      <c r="N55" s="95"/>
      <c r="O55" s="95"/>
      <c r="P55" s="95"/>
      <c r="Q55" s="95"/>
      <c r="R55" s="95"/>
      <c r="S55" s="95"/>
    </row>
    <row r="56" spans="1:259" s="43" customFormat="1" ht="30" customHeight="1" x14ac:dyDescent="0.35">
      <c r="A56" s="44"/>
      <c r="B56" s="43" t="s">
        <v>38</v>
      </c>
    </row>
    <row r="57" spans="1:259" customFormat="1" x14ac:dyDescent="0.35">
      <c r="B57" s="20"/>
      <c r="C57" s="20"/>
      <c r="D57" s="20"/>
      <c r="E57" s="20"/>
      <c r="F57" s="20"/>
      <c r="G57" s="20"/>
      <c r="H57" s="20"/>
      <c r="I57" s="20"/>
      <c r="J57" s="20"/>
      <c r="K57" s="20"/>
      <c r="L57" s="20"/>
      <c r="M57" s="20"/>
      <c r="N57" s="20"/>
      <c r="O57" s="20"/>
      <c r="P57" s="20"/>
      <c r="Q57" s="20"/>
    </row>
  </sheetData>
  <sheetProtection sheet="1" selectLockedCells="1"/>
  <mergeCells count="4">
    <mergeCell ref="B10:S10"/>
    <mergeCell ref="B54:S54"/>
    <mergeCell ref="B55:S55"/>
    <mergeCell ref="L2:S2"/>
  </mergeCells>
  <pageMargins left="0.25" right="0.21" top="0.42" bottom="0.39" header="0.23" footer="0.17"/>
  <pageSetup scale="6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D31E0-E1C6-4D5F-8E89-1D08D749B226}">
  <sheetPr>
    <pageSetUpPr fitToPage="1"/>
  </sheetPr>
  <dimension ref="A1:IY57"/>
  <sheetViews>
    <sheetView zoomScale="80" zoomScaleNormal="80" workbookViewId="0">
      <selection activeCell="B6" sqref="B6"/>
    </sheetView>
  </sheetViews>
  <sheetFormatPr defaultColWidth="9" defaultRowHeight="13.5" x14ac:dyDescent="0.35"/>
  <cols>
    <col min="2" max="2" width="38.25" style="20" customWidth="1"/>
    <col min="3" max="18" width="13.0625" style="20" customWidth="1"/>
    <col min="19" max="19" width="13.5625" style="20" customWidth="1"/>
    <col min="20" max="16384" width="9" style="20"/>
  </cols>
  <sheetData>
    <row r="1" spans="1:29" x14ac:dyDescent="0.35">
      <c r="B1"/>
      <c r="C1"/>
      <c r="D1"/>
      <c r="E1"/>
      <c r="F1"/>
      <c r="G1"/>
      <c r="H1"/>
      <c r="I1"/>
      <c r="J1"/>
      <c r="K1"/>
      <c r="L1"/>
      <c r="M1"/>
      <c r="N1"/>
      <c r="O1"/>
      <c r="P1"/>
      <c r="Q1"/>
      <c r="R1"/>
      <c r="S1"/>
      <c r="T1"/>
      <c r="U1"/>
    </row>
    <row r="2" spans="1:29" ht="13.9" x14ac:dyDescent="0.4">
      <c r="B2" s="65" t="s">
        <v>54</v>
      </c>
      <c r="C2" s="19"/>
      <c r="D2" s="19"/>
      <c r="E2" s="19"/>
      <c r="F2" s="19"/>
      <c r="G2" s="19"/>
      <c r="H2"/>
      <c r="I2"/>
      <c r="J2"/>
      <c r="K2" s="8" t="s">
        <v>45</v>
      </c>
      <c r="L2" s="96" t="s">
        <v>46</v>
      </c>
      <c r="M2" s="96"/>
      <c r="N2" s="96"/>
      <c r="O2" s="96"/>
      <c r="P2" s="96"/>
      <c r="Q2" s="96"/>
      <c r="R2" s="96"/>
      <c r="S2" s="96"/>
      <c r="T2"/>
      <c r="U2"/>
    </row>
    <row r="3" spans="1:29" ht="13.9" x14ac:dyDescent="0.4">
      <c r="B3" s="65" t="s">
        <v>41</v>
      </c>
      <c r="C3"/>
      <c r="D3"/>
      <c r="E3"/>
      <c r="F3"/>
      <c r="G3"/>
      <c r="H3"/>
      <c r="I3"/>
      <c r="J3"/>
      <c r="K3"/>
      <c r="L3"/>
      <c r="M3"/>
      <c r="N3"/>
      <c r="O3"/>
      <c r="P3"/>
      <c r="Q3"/>
      <c r="R3"/>
      <c r="S3"/>
      <c r="T3"/>
      <c r="U3"/>
    </row>
    <row r="4" spans="1:29" ht="13.9" x14ac:dyDescent="0.4">
      <c r="B4" s="65" t="s">
        <v>67</v>
      </c>
      <c r="C4"/>
      <c r="D4"/>
      <c r="E4"/>
      <c r="F4"/>
      <c r="G4"/>
      <c r="H4"/>
      <c r="I4"/>
      <c r="J4"/>
      <c r="K4"/>
      <c r="L4"/>
      <c r="M4"/>
      <c r="N4"/>
      <c r="O4"/>
      <c r="P4"/>
      <c r="Q4"/>
      <c r="S4"/>
      <c r="T4"/>
      <c r="U4"/>
    </row>
    <row r="5" spans="1:29" ht="13.9" x14ac:dyDescent="0.4">
      <c r="B5" s="8" t="s">
        <v>22</v>
      </c>
      <c r="C5"/>
      <c r="D5"/>
      <c r="E5"/>
      <c r="F5" s="34"/>
      <c r="G5"/>
      <c r="H5"/>
      <c r="I5"/>
      <c r="J5"/>
      <c r="K5"/>
      <c r="L5"/>
      <c r="M5"/>
      <c r="N5"/>
      <c r="O5"/>
      <c r="P5"/>
      <c r="Q5"/>
      <c r="R5"/>
      <c r="S5"/>
      <c r="T5"/>
      <c r="U5"/>
    </row>
    <row r="6" spans="1:29" ht="15" customHeight="1" x14ac:dyDescent="0.35">
      <c r="B6" s="21" t="s">
        <v>23</v>
      </c>
      <c r="C6"/>
      <c r="D6"/>
      <c r="E6"/>
      <c r="F6"/>
      <c r="G6"/>
      <c r="H6"/>
      <c r="I6"/>
      <c r="J6"/>
      <c r="K6"/>
      <c r="L6"/>
      <c r="M6"/>
      <c r="N6"/>
      <c r="O6"/>
      <c r="P6"/>
      <c r="Q6"/>
      <c r="R6"/>
      <c r="S6"/>
      <c r="T6"/>
      <c r="U6"/>
    </row>
    <row r="7" spans="1:29" x14ac:dyDescent="0.35">
      <c r="B7"/>
      <c r="C7"/>
      <c r="D7"/>
      <c r="E7"/>
      <c r="F7"/>
      <c r="G7"/>
      <c r="H7"/>
      <c r="I7"/>
      <c r="J7"/>
      <c r="K7"/>
      <c r="L7"/>
      <c r="M7"/>
      <c r="N7"/>
      <c r="O7"/>
      <c r="P7"/>
      <c r="Q7"/>
      <c r="R7"/>
      <c r="S7"/>
      <c r="T7"/>
      <c r="U7"/>
    </row>
    <row r="8" spans="1:29" ht="13.9" x14ac:dyDescent="0.4">
      <c r="B8" s="8" t="s">
        <v>49</v>
      </c>
      <c r="E8"/>
      <c r="F8"/>
      <c r="G8"/>
      <c r="H8"/>
      <c r="I8"/>
      <c r="J8"/>
      <c r="K8"/>
      <c r="L8"/>
      <c r="M8"/>
      <c r="N8"/>
      <c r="O8"/>
      <c r="P8"/>
      <c r="Q8"/>
      <c r="R8"/>
      <c r="S8"/>
      <c r="T8"/>
      <c r="U8"/>
    </row>
    <row r="9" spans="1:29" x14ac:dyDescent="0.35">
      <c r="B9" s="63" t="s">
        <v>56</v>
      </c>
      <c r="E9"/>
      <c r="F9"/>
      <c r="G9"/>
      <c r="H9"/>
      <c r="I9"/>
      <c r="J9"/>
      <c r="K9"/>
      <c r="L9"/>
      <c r="M9"/>
      <c r="N9"/>
      <c r="O9"/>
      <c r="P9"/>
      <c r="Q9"/>
      <c r="R9"/>
      <c r="S9"/>
      <c r="T9"/>
      <c r="U9"/>
    </row>
    <row r="10" spans="1:29" ht="14.25" thickBot="1" x14ac:dyDescent="0.45">
      <c r="B10" s="93" t="s">
        <v>24</v>
      </c>
      <c r="C10" s="93"/>
      <c r="D10" s="93"/>
      <c r="E10" s="93"/>
      <c r="F10" s="93"/>
      <c r="G10" s="93"/>
      <c r="H10" s="93"/>
      <c r="I10" s="93"/>
      <c r="J10" s="93"/>
      <c r="K10" s="93"/>
      <c r="L10" s="93"/>
      <c r="M10" s="93"/>
      <c r="N10" s="93"/>
      <c r="O10" s="93"/>
      <c r="P10" s="93"/>
      <c r="Q10" s="93"/>
      <c r="R10" s="93"/>
      <c r="S10" s="93"/>
      <c r="T10"/>
      <c r="U10"/>
    </row>
    <row r="11" spans="1:29" s="69" customFormat="1" ht="14.25" thickBot="1" x14ac:dyDescent="0.45">
      <c r="A11" s="63"/>
      <c r="B11" s="66" t="s">
        <v>52</v>
      </c>
      <c r="C11" s="67">
        <v>2027</v>
      </c>
      <c r="D11" s="67">
        <f t="shared" ref="D11:R11" si="0">C11+1</f>
        <v>2028</v>
      </c>
      <c r="E11" s="67">
        <f t="shared" si="0"/>
        <v>2029</v>
      </c>
      <c r="F11" s="67">
        <f t="shared" si="0"/>
        <v>2030</v>
      </c>
      <c r="G11" s="67">
        <f t="shared" si="0"/>
        <v>2031</v>
      </c>
      <c r="H11" s="67">
        <f t="shared" si="0"/>
        <v>2032</v>
      </c>
      <c r="I11" s="67">
        <f t="shared" si="0"/>
        <v>2033</v>
      </c>
      <c r="J11" s="67">
        <f t="shared" si="0"/>
        <v>2034</v>
      </c>
      <c r="K11" s="67">
        <f t="shared" si="0"/>
        <v>2035</v>
      </c>
      <c r="L11" s="67">
        <f t="shared" si="0"/>
        <v>2036</v>
      </c>
      <c r="M11" s="67">
        <f t="shared" si="0"/>
        <v>2037</v>
      </c>
      <c r="N11" s="67">
        <f t="shared" si="0"/>
        <v>2038</v>
      </c>
      <c r="O11" s="67">
        <f t="shared" si="0"/>
        <v>2039</v>
      </c>
      <c r="P11" s="67">
        <f t="shared" si="0"/>
        <v>2040</v>
      </c>
      <c r="Q11" s="67">
        <f t="shared" si="0"/>
        <v>2041</v>
      </c>
      <c r="R11" s="67">
        <f t="shared" si="0"/>
        <v>2042</v>
      </c>
      <c r="S11" s="68" t="s">
        <v>1</v>
      </c>
      <c r="T11" s="63"/>
      <c r="U11" s="63"/>
      <c r="V11" s="20"/>
      <c r="W11" s="20"/>
      <c r="X11" s="20"/>
      <c r="Y11" s="20"/>
      <c r="Z11" s="20"/>
      <c r="AA11" s="20"/>
      <c r="AB11" s="20"/>
      <c r="AC11" s="20"/>
    </row>
    <row r="12" spans="1:29" s="69" customFormat="1" ht="13.9" x14ac:dyDescent="0.4">
      <c r="A12" s="63"/>
      <c r="B12" s="71" t="s">
        <v>7</v>
      </c>
      <c r="C12" s="72"/>
      <c r="D12" s="72"/>
      <c r="E12" s="72"/>
      <c r="F12" s="72"/>
      <c r="G12" s="72"/>
      <c r="H12" s="72"/>
      <c r="I12" s="72"/>
      <c r="J12" s="72"/>
      <c r="K12" s="72"/>
      <c r="L12" s="72"/>
      <c r="M12" s="72"/>
      <c r="N12" s="72"/>
      <c r="O12" s="72"/>
      <c r="P12" s="72"/>
      <c r="Q12" s="72"/>
      <c r="R12" s="72"/>
      <c r="S12" s="73"/>
      <c r="T12" s="63"/>
      <c r="U12" s="63"/>
      <c r="V12" s="20"/>
      <c r="W12" s="20"/>
      <c r="X12" s="20"/>
      <c r="Y12" s="20"/>
      <c r="Z12" s="20"/>
      <c r="AA12" s="20"/>
      <c r="AB12" s="20"/>
      <c r="AC12" s="20"/>
    </row>
    <row r="13" spans="1:29" s="69" customFormat="1" ht="15.75" x14ac:dyDescent="0.45">
      <c r="A13" s="63"/>
      <c r="B13" s="74" t="s">
        <v>57</v>
      </c>
      <c r="C13" s="7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76">
        <f>SUM(C13:R13)</f>
        <v>47125423.742238693</v>
      </c>
      <c r="T13" s="63"/>
      <c r="U13" s="63"/>
      <c r="V13" s="20"/>
      <c r="W13" s="20"/>
      <c r="X13" s="20"/>
      <c r="Y13" s="20"/>
      <c r="Z13" s="20"/>
      <c r="AA13" s="20"/>
      <c r="AB13" s="20"/>
      <c r="AC13" s="20"/>
    </row>
    <row r="14" spans="1:29" s="69" customFormat="1" x14ac:dyDescent="0.35">
      <c r="A14" s="63"/>
      <c r="B14" s="74" t="s">
        <v>0</v>
      </c>
      <c r="C14" s="22">
        <f t="shared" ref="C14:S14" si="1">IFERROR(C23/C13,0)</f>
        <v>0</v>
      </c>
      <c r="D14" s="22">
        <f t="shared" si="1"/>
        <v>0</v>
      </c>
      <c r="E14" s="22">
        <f t="shared" si="1"/>
        <v>0</v>
      </c>
      <c r="F14" s="22">
        <f t="shared" si="1"/>
        <v>0</v>
      </c>
      <c r="G14" s="22">
        <f t="shared" si="1"/>
        <v>0</v>
      </c>
      <c r="H14" s="22">
        <f t="shared" si="1"/>
        <v>0</v>
      </c>
      <c r="I14" s="22">
        <f t="shared" si="1"/>
        <v>0</v>
      </c>
      <c r="J14" s="22">
        <f t="shared" si="1"/>
        <v>0</v>
      </c>
      <c r="K14" s="22">
        <f t="shared" si="1"/>
        <v>0</v>
      </c>
      <c r="L14" s="22">
        <f t="shared" si="1"/>
        <v>0</v>
      </c>
      <c r="M14" s="22">
        <f t="shared" si="1"/>
        <v>0</v>
      </c>
      <c r="N14" s="22">
        <f t="shared" si="1"/>
        <v>0</v>
      </c>
      <c r="O14" s="22">
        <f t="shared" si="1"/>
        <v>0</v>
      </c>
      <c r="P14" s="22">
        <f t="shared" si="1"/>
        <v>0</v>
      </c>
      <c r="Q14" s="22">
        <f t="shared" si="1"/>
        <v>0</v>
      </c>
      <c r="R14" s="22">
        <f t="shared" si="1"/>
        <v>0</v>
      </c>
      <c r="S14" s="23">
        <f t="shared" si="1"/>
        <v>0</v>
      </c>
      <c r="T14" s="63"/>
      <c r="U14" s="63"/>
      <c r="V14" s="20"/>
      <c r="W14" s="20"/>
      <c r="X14" s="20"/>
      <c r="Y14" s="20"/>
      <c r="Z14" s="20"/>
      <c r="AA14" s="20"/>
      <c r="AB14" s="20"/>
      <c r="AC14" s="20"/>
    </row>
    <row r="15" spans="1:29" s="69" customFormat="1" x14ac:dyDescent="0.35">
      <c r="A15" s="63"/>
      <c r="B15" s="74" t="s">
        <v>47</v>
      </c>
      <c r="C15" s="77">
        <v>2718</v>
      </c>
      <c r="D15" s="77">
        <f t="shared" ref="D15:R15" si="2">C15</f>
        <v>2718</v>
      </c>
      <c r="E15" s="77">
        <f t="shared" si="2"/>
        <v>2718</v>
      </c>
      <c r="F15" s="77">
        <f t="shared" si="2"/>
        <v>2718</v>
      </c>
      <c r="G15" s="77">
        <f t="shared" si="2"/>
        <v>2718</v>
      </c>
      <c r="H15" s="77">
        <f t="shared" si="2"/>
        <v>2718</v>
      </c>
      <c r="I15" s="77">
        <f t="shared" si="2"/>
        <v>2718</v>
      </c>
      <c r="J15" s="77">
        <f t="shared" si="2"/>
        <v>2718</v>
      </c>
      <c r="K15" s="77">
        <f t="shared" si="2"/>
        <v>2718</v>
      </c>
      <c r="L15" s="77">
        <f t="shared" si="2"/>
        <v>2718</v>
      </c>
      <c r="M15" s="77">
        <f t="shared" si="2"/>
        <v>2718</v>
      </c>
      <c r="N15" s="77">
        <f t="shared" si="2"/>
        <v>2718</v>
      </c>
      <c r="O15" s="77">
        <f t="shared" si="2"/>
        <v>2718</v>
      </c>
      <c r="P15" s="77">
        <f>J15</f>
        <v>2718</v>
      </c>
      <c r="Q15" s="77">
        <f t="shared" si="2"/>
        <v>2718</v>
      </c>
      <c r="R15" s="77">
        <f t="shared" si="2"/>
        <v>2718</v>
      </c>
      <c r="S15" s="78">
        <f>IF(MIN(C15:R15)&lt;&gt;MAX(C15:R15),"Please verify inconsistency of Sq. Ft. numbers in pro forma",AVERAGE(C15:R15))</f>
        <v>2718</v>
      </c>
      <c r="T15" s="63"/>
      <c r="U15" s="63"/>
      <c r="V15" s="20"/>
      <c r="W15" s="20"/>
      <c r="X15" s="20"/>
      <c r="Y15" s="20"/>
      <c r="Z15" s="20"/>
      <c r="AA15" s="20"/>
      <c r="AB15" s="20"/>
      <c r="AC15" s="20"/>
    </row>
    <row r="16" spans="1:29" x14ac:dyDescent="0.35">
      <c r="B16" s="2" t="s">
        <v>12</v>
      </c>
      <c r="C16" s="3">
        <f t="shared" ref="C16:R16" si="3">IFERROR(C23/C15,0)</f>
        <v>0</v>
      </c>
      <c r="D16" s="3">
        <f t="shared" si="3"/>
        <v>0</v>
      </c>
      <c r="E16" s="3">
        <f t="shared" si="3"/>
        <v>0</v>
      </c>
      <c r="F16" s="3">
        <f t="shared" si="3"/>
        <v>0</v>
      </c>
      <c r="G16" s="3">
        <f t="shared" si="3"/>
        <v>0</v>
      </c>
      <c r="H16" s="3">
        <f t="shared" si="3"/>
        <v>0</v>
      </c>
      <c r="I16" s="3">
        <f t="shared" si="3"/>
        <v>0</v>
      </c>
      <c r="J16" s="3">
        <f t="shared" si="3"/>
        <v>0</v>
      </c>
      <c r="K16" s="3">
        <f t="shared" si="3"/>
        <v>0</v>
      </c>
      <c r="L16" s="3">
        <f t="shared" si="3"/>
        <v>0</v>
      </c>
      <c r="M16" s="3">
        <f t="shared" si="3"/>
        <v>0</v>
      </c>
      <c r="N16" s="3">
        <f t="shared" si="3"/>
        <v>0</v>
      </c>
      <c r="O16" s="3">
        <f t="shared" si="3"/>
        <v>0</v>
      </c>
      <c r="P16" s="3">
        <f t="shared" si="3"/>
        <v>0</v>
      </c>
      <c r="Q16" s="3">
        <f t="shared" si="3"/>
        <v>0</v>
      </c>
      <c r="R16" s="3">
        <f t="shared" si="3"/>
        <v>0</v>
      </c>
      <c r="S16" s="31">
        <f>IFERROR(S23/S15/10,0)</f>
        <v>0</v>
      </c>
      <c r="T16"/>
      <c r="U16"/>
    </row>
    <row r="17" spans="1:29" ht="14" customHeight="1" x14ac:dyDescent="0.35">
      <c r="B17" s="2"/>
      <c r="C17" s="3"/>
      <c r="D17" s="3"/>
      <c r="E17" s="3"/>
      <c r="F17" s="3"/>
      <c r="G17" s="3"/>
      <c r="H17" s="3"/>
      <c r="I17" s="3"/>
      <c r="J17" s="3"/>
      <c r="K17" s="3"/>
      <c r="L17" s="3"/>
      <c r="M17" s="3"/>
      <c r="N17" s="3"/>
      <c r="O17" s="3"/>
      <c r="P17" s="3"/>
      <c r="Q17" s="3"/>
      <c r="R17" s="3"/>
      <c r="S17" s="11"/>
      <c r="T17"/>
      <c r="U17"/>
    </row>
    <row r="18" spans="1:29" s="29" customFormat="1" ht="14" customHeight="1" x14ac:dyDescent="0.4">
      <c r="A18" s="8"/>
      <c r="B18" s="1" t="s">
        <v>6</v>
      </c>
      <c r="C18" s="3"/>
      <c r="D18" s="3"/>
      <c r="E18" s="3"/>
      <c r="F18" s="3"/>
      <c r="G18" s="3"/>
      <c r="H18" s="3"/>
      <c r="I18" s="3"/>
      <c r="J18" s="3"/>
      <c r="K18" s="3"/>
      <c r="L18" s="3"/>
      <c r="M18" s="3"/>
      <c r="N18" s="3"/>
      <c r="O18" s="3"/>
      <c r="P18" s="3"/>
      <c r="Q18" s="3"/>
      <c r="R18" s="3"/>
      <c r="S18" s="11"/>
      <c r="T18" s="8"/>
      <c r="U18" s="8"/>
      <c r="V18" s="20"/>
      <c r="W18" s="20"/>
      <c r="X18" s="20"/>
      <c r="Y18" s="20"/>
      <c r="Z18" s="20"/>
      <c r="AA18" s="20"/>
      <c r="AB18" s="20"/>
      <c r="AC18" s="20"/>
    </row>
    <row r="19" spans="1:29" s="29" customFormat="1" ht="14" customHeight="1" x14ac:dyDescent="0.4">
      <c r="A19" s="8"/>
      <c r="B19" s="1" t="s">
        <v>33</v>
      </c>
      <c r="C19" s="3"/>
      <c r="D19" s="3"/>
      <c r="E19" s="3"/>
      <c r="F19" s="3"/>
      <c r="G19" s="3"/>
      <c r="H19" s="3"/>
      <c r="I19" s="3"/>
      <c r="J19" s="3"/>
      <c r="K19" s="3"/>
      <c r="L19" s="3"/>
      <c r="M19" s="3"/>
      <c r="N19" s="3"/>
      <c r="O19" s="3"/>
      <c r="P19" s="3"/>
      <c r="Q19" s="3"/>
      <c r="R19" s="3"/>
      <c r="S19" s="11"/>
      <c r="T19" s="8"/>
      <c r="U19" s="8"/>
      <c r="V19" s="20"/>
      <c r="W19" s="20"/>
      <c r="X19" s="20"/>
      <c r="Y19" s="20"/>
      <c r="Z19" s="20"/>
      <c r="AA19" s="20"/>
      <c r="AB19" s="20"/>
      <c r="AC19" s="20"/>
    </row>
    <row r="20" spans="1:29" s="29" customFormat="1" ht="14" customHeight="1" x14ac:dyDescent="0.4">
      <c r="A20" s="8"/>
      <c r="B20" s="35" t="s">
        <v>53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1">
        <f>SUM(C20:R20)</f>
        <v>0</v>
      </c>
      <c r="T20" s="8"/>
      <c r="U20" s="8"/>
      <c r="V20" s="20"/>
      <c r="W20" s="20"/>
      <c r="X20" s="20"/>
      <c r="Y20" s="20"/>
      <c r="Z20" s="20"/>
      <c r="AA20" s="20"/>
      <c r="AB20" s="20"/>
      <c r="AC20" s="20"/>
    </row>
    <row r="21" spans="1:29" s="29" customFormat="1" ht="14.55" customHeight="1" x14ac:dyDescent="0.4">
      <c r="A21" s="8"/>
      <c r="B21" s="35" t="s">
        <v>36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11">
        <f t="shared" ref="S21:S22" si="4">SUM(C21:R21)</f>
        <v>0</v>
      </c>
      <c r="T21" s="8"/>
      <c r="U21" s="8"/>
      <c r="V21" s="20"/>
      <c r="W21" s="20"/>
      <c r="X21" s="20"/>
      <c r="Y21" s="20"/>
      <c r="Z21" s="20"/>
      <c r="AA21" s="20"/>
      <c r="AB21" s="20"/>
      <c r="AC21" s="20"/>
    </row>
    <row r="22" spans="1:29" s="29" customFormat="1" ht="13.9" x14ac:dyDescent="0.4">
      <c r="A22" s="8"/>
      <c r="B22" s="35" t="s">
        <v>34</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12">
        <f t="shared" si="4"/>
        <v>0</v>
      </c>
      <c r="T22" s="8"/>
      <c r="U22" s="8"/>
      <c r="V22" s="20"/>
      <c r="W22" s="20"/>
      <c r="X22" s="20"/>
      <c r="Y22" s="20"/>
      <c r="Z22" s="20"/>
      <c r="AA22" s="20"/>
      <c r="AB22" s="20"/>
      <c r="AC22" s="20"/>
    </row>
    <row r="23" spans="1:29" ht="13.9" x14ac:dyDescent="0.4">
      <c r="B23" s="1" t="s">
        <v>37</v>
      </c>
      <c r="C23" s="36">
        <f t="shared" ref="C23:S23" si="5">SUM(C20:C22)</f>
        <v>0</v>
      </c>
      <c r="D23" s="36">
        <f t="shared" si="5"/>
        <v>0</v>
      </c>
      <c r="E23" s="36">
        <f t="shared" si="5"/>
        <v>0</v>
      </c>
      <c r="F23" s="36">
        <f t="shared" si="5"/>
        <v>0</v>
      </c>
      <c r="G23" s="36">
        <f t="shared" si="5"/>
        <v>0</v>
      </c>
      <c r="H23" s="36">
        <f t="shared" si="5"/>
        <v>0</v>
      </c>
      <c r="I23" s="36">
        <f t="shared" si="5"/>
        <v>0</v>
      </c>
      <c r="J23" s="36">
        <f t="shared" si="5"/>
        <v>0</v>
      </c>
      <c r="K23" s="36">
        <f t="shared" si="5"/>
        <v>0</v>
      </c>
      <c r="L23" s="36">
        <f t="shared" si="5"/>
        <v>0</v>
      </c>
      <c r="M23" s="36">
        <f t="shared" si="5"/>
        <v>0</v>
      </c>
      <c r="N23" s="36">
        <f t="shared" si="5"/>
        <v>0</v>
      </c>
      <c r="O23" s="36">
        <f t="shared" si="5"/>
        <v>0</v>
      </c>
      <c r="P23" s="36">
        <f t="shared" si="5"/>
        <v>0</v>
      </c>
      <c r="Q23" s="36">
        <f t="shared" si="5"/>
        <v>0</v>
      </c>
      <c r="R23" s="36">
        <f t="shared" si="5"/>
        <v>0</v>
      </c>
      <c r="S23" s="37">
        <f t="shared" si="5"/>
        <v>0</v>
      </c>
      <c r="T23"/>
      <c r="U23"/>
    </row>
    <row r="24" spans="1:29" x14ac:dyDescent="0.35">
      <c r="B24" s="2"/>
      <c r="C24" s="3"/>
      <c r="D24" s="3"/>
      <c r="E24" s="3"/>
      <c r="F24" s="3"/>
      <c r="G24" s="3"/>
      <c r="H24" s="3"/>
      <c r="I24" s="3"/>
      <c r="J24" s="3"/>
      <c r="K24" s="3"/>
      <c r="L24" s="3"/>
      <c r="M24" s="3"/>
      <c r="N24" s="3"/>
      <c r="O24" s="3"/>
      <c r="P24" s="3"/>
      <c r="Q24" s="3"/>
      <c r="R24" s="3"/>
      <c r="S24" s="11"/>
      <c r="T24"/>
      <c r="U24"/>
    </row>
    <row r="25" spans="1:29" x14ac:dyDescent="0.35">
      <c r="B25" s="2" t="s">
        <v>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12">
        <f>SUM(C25:R25)</f>
        <v>0</v>
      </c>
      <c r="T25"/>
      <c r="U25"/>
    </row>
    <row r="26" spans="1:29" x14ac:dyDescent="0.35">
      <c r="B26" s="2" t="s">
        <v>4</v>
      </c>
      <c r="C26" s="3">
        <f t="shared" ref="C26:R26" si="6">C23-C25</f>
        <v>0</v>
      </c>
      <c r="D26" s="3">
        <f t="shared" si="6"/>
        <v>0</v>
      </c>
      <c r="E26" s="3">
        <f t="shared" si="6"/>
        <v>0</v>
      </c>
      <c r="F26" s="3">
        <f t="shared" si="6"/>
        <v>0</v>
      </c>
      <c r="G26" s="3">
        <f t="shared" si="6"/>
        <v>0</v>
      </c>
      <c r="H26" s="3">
        <f t="shared" si="6"/>
        <v>0</v>
      </c>
      <c r="I26" s="3">
        <f t="shared" si="6"/>
        <v>0</v>
      </c>
      <c r="J26" s="3">
        <f t="shared" si="6"/>
        <v>0</v>
      </c>
      <c r="K26" s="3">
        <f t="shared" si="6"/>
        <v>0</v>
      </c>
      <c r="L26" s="3">
        <f t="shared" si="6"/>
        <v>0</v>
      </c>
      <c r="M26" s="3">
        <f t="shared" si="6"/>
        <v>0</v>
      </c>
      <c r="N26" s="3">
        <f t="shared" si="6"/>
        <v>0</v>
      </c>
      <c r="O26" s="3">
        <f t="shared" si="6"/>
        <v>0</v>
      </c>
      <c r="P26" s="3">
        <f t="shared" si="6"/>
        <v>0</v>
      </c>
      <c r="Q26" s="3">
        <f t="shared" si="6"/>
        <v>0</v>
      </c>
      <c r="R26" s="3">
        <f t="shared" si="6"/>
        <v>0</v>
      </c>
      <c r="S26" s="11">
        <f>S23-S25</f>
        <v>0</v>
      </c>
      <c r="T26"/>
      <c r="U26"/>
    </row>
    <row r="27" spans="1:29" x14ac:dyDescent="0.35">
      <c r="B27" s="2"/>
      <c r="C27" s="3"/>
      <c r="D27" s="3"/>
      <c r="E27" s="3"/>
      <c r="F27" s="3"/>
      <c r="G27" s="3"/>
      <c r="H27" s="3"/>
      <c r="I27" s="3"/>
      <c r="J27" s="3"/>
      <c r="K27" s="3"/>
      <c r="L27" s="3"/>
      <c r="M27" s="3"/>
      <c r="N27" s="3"/>
      <c r="O27" s="3"/>
      <c r="P27" s="3"/>
      <c r="Q27" s="3"/>
      <c r="R27" s="3"/>
      <c r="S27" s="11"/>
      <c r="T27"/>
      <c r="U27"/>
    </row>
    <row r="28" spans="1:29" ht="13.9" x14ac:dyDescent="0.4">
      <c r="B28" s="6" t="s">
        <v>5</v>
      </c>
      <c r="C28" s="3"/>
      <c r="D28" s="3"/>
      <c r="E28" s="3"/>
      <c r="F28" s="3"/>
      <c r="G28" s="3"/>
      <c r="H28" s="3"/>
      <c r="I28" s="3"/>
      <c r="J28" s="3"/>
      <c r="K28" s="3"/>
      <c r="L28" s="3"/>
      <c r="M28" s="3"/>
      <c r="N28" s="3"/>
      <c r="O28" s="3"/>
      <c r="P28" s="3"/>
      <c r="Q28" s="3"/>
      <c r="R28" s="3"/>
      <c r="S28" s="11"/>
      <c r="T28"/>
      <c r="U28"/>
    </row>
    <row r="29" spans="1:29" x14ac:dyDescent="0.35">
      <c r="B29" s="2" t="s">
        <v>13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11">
        <f t="shared" ref="S29:S39" si="7">SUM(C29:R29)</f>
        <v>0</v>
      </c>
      <c r="T29"/>
      <c r="U29"/>
    </row>
    <row r="30" spans="1:29" x14ac:dyDescent="0.35">
      <c r="B30" s="2" t="s">
        <v>14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11">
        <f t="shared" si="7"/>
        <v>0</v>
      </c>
      <c r="T30"/>
      <c r="U30"/>
    </row>
    <row r="31" spans="1:29" x14ac:dyDescent="0.35">
      <c r="B31" s="2" t="s">
        <v>15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11">
        <f t="shared" si="7"/>
        <v>0</v>
      </c>
      <c r="T31"/>
      <c r="U31"/>
    </row>
    <row r="32" spans="1:29" x14ac:dyDescent="0.35">
      <c r="B32" s="2" t="s">
        <v>20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1">
        <f t="shared" si="7"/>
        <v>0</v>
      </c>
      <c r="T32"/>
      <c r="U32"/>
    </row>
    <row r="33" spans="1:21" x14ac:dyDescent="0.35">
      <c r="B33" s="2" t="s">
        <v>19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11">
        <f t="shared" si="7"/>
        <v>0</v>
      </c>
      <c r="T33"/>
      <c r="U33"/>
    </row>
    <row r="34" spans="1:21" x14ac:dyDescent="0.35">
      <c r="B34" s="2" t="s">
        <v>32</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11">
        <f t="shared" si="7"/>
        <v>0</v>
      </c>
      <c r="T34"/>
      <c r="U34"/>
    </row>
    <row r="35" spans="1:21" x14ac:dyDescent="0.35">
      <c r="B35" s="2" t="s">
        <v>31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11">
        <f t="shared" si="7"/>
        <v>0</v>
      </c>
      <c r="T35"/>
      <c r="U35"/>
    </row>
    <row r="36" spans="1:21" x14ac:dyDescent="0.35">
      <c r="B36" s="2" t="s">
        <v>17</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11">
        <f t="shared" si="7"/>
        <v>0</v>
      </c>
      <c r="T36"/>
      <c r="U36"/>
    </row>
    <row r="37" spans="1:21" x14ac:dyDescent="0.35">
      <c r="B37" s="2" t="s">
        <v>27</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11">
        <f t="shared" si="7"/>
        <v>0</v>
      </c>
      <c r="T37"/>
      <c r="U37"/>
    </row>
    <row r="38" spans="1:21" x14ac:dyDescent="0.35">
      <c r="B38" s="2" t="s">
        <v>18</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11">
        <f t="shared" si="7"/>
        <v>0</v>
      </c>
      <c r="T38"/>
      <c r="U38"/>
    </row>
    <row r="39" spans="1:21" s="29" customFormat="1" ht="13.9" x14ac:dyDescent="0.4">
      <c r="A39" s="8"/>
      <c r="B39" s="2" t="s">
        <v>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12">
        <f t="shared" si="7"/>
        <v>0</v>
      </c>
      <c r="T39" s="8"/>
      <c r="U39" s="8"/>
    </row>
    <row r="40" spans="1:21" ht="13.9" x14ac:dyDescent="0.4">
      <c r="B40" s="1" t="s">
        <v>8</v>
      </c>
      <c r="C40" s="4">
        <f t="shared" ref="C40:S40" si="8">SUM(C29:C39)</f>
        <v>0</v>
      </c>
      <c r="D40" s="4">
        <f t="shared" si="8"/>
        <v>0</v>
      </c>
      <c r="E40" s="4">
        <f t="shared" si="8"/>
        <v>0</v>
      </c>
      <c r="F40" s="4">
        <f t="shared" si="8"/>
        <v>0</v>
      </c>
      <c r="G40" s="4">
        <f t="shared" si="8"/>
        <v>0</v>
      </c>
      <c r="H40" s="4">
        <f t="shared" si="8"/>
        <v>0</v>
      </c>
      <c r="I40" s="4">
        <f t="shared" si="8"/>
        <v>0</v>
      </c>
      <c r="J40" s="4">
        <f t="shared" si="8"/>
        <v>0</v>
      </c>
      <c r="K40" s="4">
        <f t="shared" si="8"/>
        <v>0</v>
      </c>
      <c r="L40" s="4">
        <f t="shared" si="8"/>
        <v>0</v>
      </c>
      <c r="M40" s="4">
        <f t="shared" si="8"/>
        <v>0</v>
      </c>
      <c r="N40" s="4">
        <f t="shared" si="8"/>
        <v>0</v>
      </c>
      <c r="O40" s="4">
        <f t="shared" si="8"/>
        <v>0</v>
      </c>
      <c r="P40" s="4">
        <f t="shared" si="8"/>
        <v>0</v>
      </c>
      <c r="Q40" s="4">
        <f t="shared" si="8"/>
        <v>0</v>
      </c>
      <c r="R40" s="4">
        <f t="shared" si="8"/>
        <v>0</v>
      </c>
      <c r="S40" s="11">
        <f t="shared" si="8"/>
        <v>0</v>
      </c>
      <c r="T40"/>
      <c r="U40"/>
    </row>
    <row r="41" spans="1:21" x14ac:dyDescent="0.35">
      <c r="B41" s="2"/>
      <c r="C41" s="4"/>
      <c r="D41" s="4"/>
      <c r="E41" s="4"/>
      <c r="F41" s="4"/>
      <c r="G41" s="4"/>
      <c r="H41" s="4"/>
      <c r="I41" s="4"/>
      <c r="J41" s="4"/>
      <c r="K41" s="4"/>
      <c r="L41" s="4"/>
      <c r="M41" s="4"/>
      <c r="N41" s="4"/>
      <c r="O41" s="4"/>
      <c r="P41" s="4"/>
      <c r="Q41" s="4"/>
      <c r="R41" s="4"/>
      <c r="S41" s="13"/>
      <c r="T41"/>
      <c r="U41"/>
    </row>
    <row r="42" spans="1:21" x14ac:dyDescent="0.35">
      <c r="B42" s="2" t="s">
        <v>16</v>
      </c>
      <c r="C42" s="7">
        <f t="shared" ref="C42:S42" si="9">C26-C40</f>
        <v>0</v>
      </c>
      <c r="D42" s="7">
        <f t="shared" si="9"/>
        <v>0</v>
      </c>
      <c r="E42" s="7">
        <f t="shared" si="9"/>
        <v>0</v>
      </c>
      <c r="F42" s="7">
        <f t="shared" si="9"/>
        <v>0</v>
      </c>
      <c r="G42" s="7">
        <f t="shared" si="9"/>
        <v>0</v>
      </c>
      <c r="H42" s="7">
        <f t="shared" si="9"/>
        <v>0</v>
      </c>
      <c r="I42" s="7">
        <f t="shared" si="9"/>
        <v>0</v>
      </c>
      <c r="J42" s="7">
        <f t="shared" si="9"/>
        <v>0</v>
      </c>
      <c r="K42" s="7">
        <f t="shared" si="9"/>
        <v>0</v>
      </c>
      <c r="L42" s="7">
        <f t="shared" si="9"/>
        <v>0</v>
      </c>
      <c r="M42" s="7">
        <f t="shared" si="9"/>
        <v>0</v>
      </c>
      <c r="N42" s="7">
        <f t="shared" si="9"/>
        <v>0</v>
      </c>
      <c r="O42" s="7">
        <f t="shared" si="9"/>
        <v>0</v>
      </c>
      <c r="P42" s="7">
        <f t="shared" si="9"/>
        <v>0</v>
      </c>
      <c r="Q42" s="7">
        <f t="shared" si="9"/>
        <v>0</v>
      </c>
      <c r="R42" s="7">
        <f t="shared" si="9"/>
        <v>0</v>
      </c>
      <c r="S42" s="14">
        <f t="shared" si="9"/>
        <v>0</v>
      </c>
      <c r="T42"/>
      <c r="U42"/>
    </row>
    <row r="43" spans="1:21" x14ac:dyDescent="0.35">
      <c r="B43" s="2" t="s">
        <v>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5">
        <f>SUM(C43:R43)</f>
        <v>0</v>
      </c>
      <c r="T43"/>
      <c r="U43"/>
    </row>
    <row r="44" spans="1:21" ht="13.9" x14ac:dyDescent="0.4">
      <c r="B44" s="1" t="s">
        <v>10</v>
      </c>
      <c r="C44" s="3">
        <f t="shared" ref="C44:S44" si="10">C42-C43</f>
        <v>0</v>
      </c>
      <c r="D44" s="3">
        <f t="shared" si="10"/>
        <v>0</v>
      </c>
      <c r="E44" s="3">
        <f t="shared" si="10"/>
        <v>0</v>
      </c>
      <c r="F44" s="3">
        <f t="shared" si="10"/>
        <v>0</v>
      </c>
      <c r="G44" s="3">
        <f t="shared" si="10"/>
        <v>0</v>
      </c>
      <c r="H44" s="3">
        <f t="shared" si="10"/>
        <v>0</v>
      </c>
      <c r="I44" s="3">
        <f t="shared" si="10"/>
        <v>0</v>
      </c>
      <c r="J44" s="3">
        <f t="shared" si="10"/>
        <v>0</v>
      </c>
      <c r="K44" s="3">
        <f t="shared" si="10"/>
        <v>0</v>
      </c>
      <c r="L44" s="3">
        <f t="shared" si="10"/>
        <v>0</v>
      </c>
      <c r="M44" s="3">
        <f t="shared" si="10"/>
        <v>0</v>
      </c>
      <c r="N44" s="3">
        <f t="shared" si="10"/>
        <v>0</v>
      </c>
      <c r="O44" s="3">
        <f t="shared" si="10"/>
        <v>0</v>
      </c>
      <c r="P44" s="3">
        <f t="shared" si="10"/>
        <v>0</v>
      </c>
      <c r="Q44" s="3">
        <f t="shared" si="10"/>
        <v>0</v>
      </c>
      <c r="R44" s="3">
        <f t="shared" si="10"/>
        <v>0</v>
      </c>
      <c r="S44" s="11">
        <f t="shared" si="10"/>
        <v>0</v>
      </c>
      <c r="T44"/>
      <c r="U44"/>
    </row>
    <row r="45" spans="1:21" x14ac:dyDescent="0.35">
      <c r="B45" s="2"/>
      <c r="C45" s="3"/>
      <c r="D45" s="3"/>
      <c r="E45" s="3"/>
      <c r="F45" s="3"/>
      <c r="G45" s="3"/>
      <c r="H45" s="3"/>
      <c r="I45" s="3"/>
      <c r="J45" s="3"/>
      <c r="K45" s="3"/>
      <c r="L45" s="3"/>
      <c r="M45" s="3"/>
      <c r="N45" s="3"/>
      <c r="O45" s="3"/>
      <c r="P45" s="3"/>
      <c r="Q45" s="3"/>
      <c r="R45" s="3"/>
      <c r="S45" s="11"/>
      <c r="T45" s="3"/>
      <c r="U45"/>
    </row>
    <row r="46" spans="1:21" ht="15.75" customHeight="1" x14ac:dyDescent="0.35">
      <c r="B46" s="2" t="s">
        <v>50</v>
      </c>
      <c r="C46" s="3"/>
      <c r="D46" s="3"/>
      <c r="E46" s="3"/>
      <c r="F46" s="3"/>
      <c r="G46" s="3"/>
      <c r="H46" s="3"/>
      <c r="I46" s="3"/>
      <c r="J46" s="3"/>
      <c r="K46" s="3"/>
      <c r="L46" s="3"/>
      <c r="M46" s="3"/>
      <c r="N46" s="3"/>
      <c r="O46" s="3"/>
      <c r="P46" s="3"/>
      <c r="Q46" s="3"/>
      <c r="R46" s="3"/>
      <c r="S46" s="28">
        <v>0</v>
      </c>
      <c r="T46"/>
      <c r="U46"/>
    </row>
    <row r="47" spans="1:21" x14ac:dyDescent="0.35">
      <c r="B47" s="2" t="s">
        <v>11</v>
      </c>
      <c r="C47" s="3"/>
      <c r="D47" s="3"/>
      <c r="E47" s="3"/>
      <c r="F47" s="3"/>
      <c r="G47" s="3"/>
      <c r="H47" s="3"/>
      <c r="I47" s="3"/>
      <c r="J47" s="3"/>
      <c r="K47" s="3"/>
      <c r="L47" s="3"/>
      <c r="M47" s="3"/>
      <c r="N47" s="3"/>
      <c r="O47" s="3"/>
      <c r="P47" s="3"/>
      <c r="Q47" s="3"/>
      <c r="R47" s="3"/>
      <c r="S47" s="13">
        <f>IFERROR(S46/S15,0)</f>
        <v>0</v>
      </c>
      <c r="T47"/>
      <c r="U47"/>
    </row>
    <row r="48" spans="1:21" ht="13.9" x14ac:dyDescent="0.4">
      <c r="B48" s="10"/>
      <c r="C48" s="3"/>
      <c r="D48" s="3"/>
      <c r="E48" s="3"/>
      <c r="F48" s="3"/>
      <c r="G48" s="3"/>
      <c r="H48" s="3"/>
      <c r="I48" s="3"/>
      <c r="J48" s="3"/>
      <c r="K48" s="3"/>
      <c r="L48" s="3"/>
      <c r="M48" s="3"/>
      <c r="N48" s="3"/>
      <c r="O48" s="3"/>
      <c r="P48" s="3"/>
      <c r="Q48" s="3"/>
      <c r="R48" s="3"/>
      <c r="S48" s="13"/>
      <c r="T48"/>
      <c r="U48"/>
    </row>
    <row r="49" spans="1:259" ht="15.4" x14ac:dyDescent="0.35">
      <c r="B49" s="2" t="s">
        <v>51</v>
      </c>
      <c r="C49" s="3"/>
      <c r="D49" s="3"/>
      <c r="E49" s="3"/>
      <c r="F49" s="3"/>
      <c r="G49" s="3"/>
      <c r="H49" s="3"/>
      <c r="I49" s="3"/>
      <c r="J49" s="3"/>
      <c r="K49" s="3"/>
      <c r="L49" s="3"/>
      <c r="M49" s="3"/>
      <c r="N49" s="3"/>
      <c r="O49" s="3"/>
      <c r="P49" s="3"/>
      <c r="Q49" s="3"/>
      <c r="R49" s="3"/>
      <c r="S49" s="28">
        <v>0</v>
      </c>
      <c r="T49"/>
      <c r="U49"/>
    </row>
    <row r="50" spans="1:259" x14ac:dyDescent="0.35">
      <c r="B50" s="2" t="s">
        <v>21</v>
      </c>
      <c r="C50" s="3"/>
      <c r="D50" s="3"/>
      <c r="E50" s="3"/>
      <c r="F50" s="3"/>
      <c r="G50" s="3"/>
      <c r="H50" s="3"/>
      <c r="I50" s="3"/>
      <c r="J50" s="3"/>
      <c r="K50" s="3"/>
      <c r="L50" s="3"/>
      <c r="M50" s="3"/>
      <c r="N50" s="3"/>
      <c r="O50" s="3"/>
      <c r="P50" s="3"/>
      <c r="Q50" s="3"/>
      <c r="R50" s="3"/>
      <c r="S50" s="13">
        <f>IFERROR(S49/S15,0)</f>
        <v>0</v>
      </c>
      <c r="T50"/>
      <c r="U50"/>
    </row>
    <row r="51" spans="1:259" x14ac:dyDescent="0.35">
      <c r="B51" s="2"/>
      <c r="C51" s="3"/>
      <c r="D51" s="3"/>
      <c r="E51" s="3"/>
      <c r="F51" s="3"/>
      <c r="G51" s="3"/>
      <c r="H51" s="3"/>
      <c r="I51" s="3"/>
      <c r="J51" s="3"/>
      <c r="K51" s="3"/>
      <c r="L51" s="3"/>
      <c r="M51" s="3"/>
      <c r="N51" s="3"/>
      <c r="O51" s="3"/>
      <c r="P51" s="3"/>
      <c r="Q51" s="3"/>
      <c r="R51" s="3"/>
      <c r="S51" s="13"/>
      <c r="T51"/>
      <c r="U51"/>
    </row>
    <row r="52" spans="1:259" ht="13.9" thickBot="1" x14ac:dyDescent="0.4">
      <c r="B52" s="5"/>
      <c r="C52" s="9"/>
      <c r="D52" s="9"/>
      <c r="E52" s="9"/>
      <c r="F52" s="9"/>
      <c r="G52" s="9"/>
      <c r="H52" s="9"/>
      <c r="I52" s="9"/>
      <c r="J52" s="9"/>
      <c r="K52" s="9"/>
      <c r="L52" s="9"/>
      <c r="M52" s="9"/>
      <c r="N52" s="9"/>
      <c r="O52" s="9"/>
      <c r="P52" s="9"/>
      <c r="Q52" s="9"/>
      <c r="R52" s="9"/>
      <c r="S52" s="16"/>
      <c r="T52"/>
      <c r="U5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3" customFormat="1" ht="30" customHeight="1" x14ac:dyDescent="0.35">
      <c r="A55" s="44"/>
      <c r="B55" s="95" t="s">
        <v>48</v>
      </c>
      <c r="C55" s="95"/>
      <c r="D55" s="95"/>
      <c r="E55" s="95"/>
      <c r="F55" s="95"/>
      <c r="G55" s="95"/>
      <c r="H55" s="95"/>
      <c r="I55" s="95"/>
      <c r="J55" s="95"/>
      <c r="K55" s="95"/>
      <c r="L55" s="95"/>
      <c r="M55" s="95"/>
      <c r="N55" s="95"/>
      <c r="O55" s="95"/>
      <c r="P55" s="95"/>
      <c r="Q55" s="95"/>
      <c r="R55" s="95"/>
      <c r="S55" s="95"/>
    </row>
    <row r="56" spans="1:259" s="43" customFormat="1" ht="30" customHeight="1" x14ac:dyDescent="0.35">
      <c r="A56" s="44"/>
      <c r="B56" s="43" t="s">
        <v>38</v>
      </c>
    </row>
    <row r="57" spans="1:259" customFormat="1" x14ac:dyDescent="0.35">
      <c r="B57" s="20"/>
      <c r="C57" s="20"/>
      <c r="D57" s="20"/>
      <c r="E57" s="20"/>
      <c r="F57" s="20"/>
      <c r="G57" s="20"/>
      <c r="H57" s="20"/>
      <c r="I57" s="20"/>
      <c r="J57" s="20"/>
      <c r="K57" s="20"/>
      <c r="L57" s="20"/>
      <c r="M57" s="20"/>
      <c r="N57" s="20"/>
      <c r="O57" s="20"/>
      <c r="P57" s="20"/>
      <c r="Q57" s="20"/>
    </row>
  </sheetData>
  <sheetProtection sheet="1" selectLockedCells="1"/>
  <mergeCells count="4">
    <mergeCell ref="B10:S10"/>
    <mergeCell ref="B54:S54"/>
    <mergeCell ref="B55:S55"/>
    <mergeCell ref="L2:S2"/>
  </mergeCells>
  <pageMargins left="0.25" right="0.21" top="0.42" bottom="0.39" header="0.23" footer="0.17"/>
  <pageSetup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IY73"/>
  <sheetViews>
    <sheetView showGridLines="0" tabSelected="1" topLeftCell="A6" zoomScale="80" zoomScaleNormal="80" workbookViewId="0">
      <selection activeCell="T54" sqref="T54"/>
    </sheetView>
  </sheetViews>
  <sheetFormatPr defaultRowHeight="13.5" x14ac:dyDescent="0.35"/>
  <cols>
    <col min="1" max="1" width="8.75" customWidth="1"/>
    <col min="2" max="2" width="38.25" customWidth="1"/>
    <col min="3" max="18" width="13.0625" customWidth="1"/>
    <col min="19" max="19" width="13.5625" customWidth="1"/>
    <col min="21" max="21" width="6.25" bestFit="1" customWidth="1"/>
    <col min="22" max="31" width="9.75" bestFit="1" customWidth="1"/>
    <col min="32" max="32" width="10.8125" bestFit="1" customWidth="1"/>
    <col min="33" max="33" width="2.25" bestFit="1" customWidth="1"/>
  </cols>
  <sheetData>
    <row r="2" spans="2:35" ht="13.9" x14ac:dyDescent="0.4">
      <c r="B2" s="65" t="s">
        <v>54</v>
      </c>
      <c r="C2" s="19"/>
      <c r="D2" s="19"/>
      <c r="E2" s="19"/>
      <c r="F2" s="19"/>
      <c r="G2" s="19"/>
      <c r="H2" s="19"/>
      <c r="I2" s="19"/>
      <c r="J2" s="19"/>
      <c r="K2" s="8" t="s">
        <v>45</v>
      </c>
      <c r="L2" s="96" t="s">
        <v>46</v>
      </c>
      <c r="M2" s="96"/>
      <c r="N2" s="96"/>
      <c r="O2" s="96"/>
      <c r="P2" s="96"/>
      <c r="Q2" s="96"/>
      <c r="R2" s="96"/>
      <c r="S2" s="96"/>
    </row>
    <row r="3" spans="2:35" ht="13.9" x14ac:dyDescent="0.4">
      <c r="B3" s="65" t="s">
        <v>41</v>
      </c>
    </row>
    <row r="4" spans="2:35" ht="13.9" x14ac:dyDescent="0.4">
      <c r="B4" s="65" t="s">
        <v>55</v>
      </c>
      <c r="C4" s="19"/>
      <c r="D4" s="19"/>
      <c r="E4" s="19"/>
      <c r="F4" s="19"/>
      <c r="G4" s="19"/>
      <c r="H4" s="19"/>
      <c r="I4" s="19"/>
      <c r="R4" s="20"/>
    </row>
    <row r="5" spans="2:35" ht="13.9" x14ac:dyDescent="0.4">
      <c r="B5" s="8" t="s">
        <v>26</v>
      </c>
    </row>
    <row r="6" spans="2:35" ht="15.75" customHeight="1" x14ac:dyDescent="0.4">
      <c r="B6" s="8"/>
      <c r="C6" s="19"/>
      <c r="D6" s="19"/>
      <c r="E6" s="19"/>
      <c r="F6" s="19"/>
      <c r="G6" s="19"/>
      <c r="H6" s="19"/>
      <c r="I6" s="19"/>
    </row>
    <row r="7" spans="2:35" ht="14.25" customHeight="1" x14ac:dyDescent="0.35"/>
    <row r="8" spans="2:35" ht="15" customHeight="1" x14ac:dyDescent="0.4">
      <c r="B8" s="8" t="s">
        <v>49</v>
      </c>
      <c r="C8" s="8"/>
      <c r="D8" s="8"/>
    </row>
    <row r="9" spans="2:35" ht="14.25" customHeight="1" x14ac:dyDescent="0.35">
      <c r="B9" s="63" t="s">
        <v>56</v>
      </c>
    </row>
    <row r="10" spans="2:35" ht="15.75" customHeight="1" thickBot="1" x14ac:dyDescent="0.45">
      <c r="B10" s="93" t="s">
        <v>42</v>
      </c>
      <c r="C10" s="93"/>
      <c r="D10" s="93"/>
      <c r="E10" s="93"/>
      <c r="F10" s="93"/>
      <c r="G10" s="93"/>
      <c r="H10" s="93"/>
      <c r="I10" s="93"/>
      <c r="J10" s="93"/>
      <c r="K10" s="93"/>
      <c r="L10" s="93"/>
      <c r="M10" s="93"/>
      <c r="N10" s="93"/>
      <c r="O10" s="93"/>
      <c r="P10" s="93"/>
      <c r="Q10" s="93"/>
      <c r="R10" s="93"/>
      <c r="S10" s="93"/>
    </row>
    <row r="11" spans="2:35" ht="15.75" customHeight="1" thickBot="1" x14ac:dyDescent="0.45">
      <c r="B11" s="41" t="s">
        <v>52</v>
      </c>
      <c r="C11" s="67">
        <v>2027</v>
      </c>
      <c r="D11" s="67">
        <f t="shared" ref="D11" si="0">C11+1</f>
        <v>2028</v>
      </c>
      <c r="E11" s="67">
        <f t="shared" ref="E11" si="1">D11+1</f>
        <v>2029</v>
      </c>
      <c r="F11" s="67">
        <f t="shared" ref="F11" si="2">E11+1</f>
        <v>2030</v>
      </c>
      <c r="G11" s="67">
        <f t="shared" ref="G11" si="3">F11+1</f>
        <v>2031</v>
      </c>
      <c r="H11" s="67">
        <f t="shared" ref="H11" si="4">G11+1</f>
        <v>2032</v>
      </c>
      <c r="I11" s="67">
        <f t="shared" ref="I11" si="5">H11+1</f>
        <v>2033</v>
      </c>
      <c r="J11" s="67">
        <f t="shared" ref="J11" si="6">I11+1</f>
        <v>2034</v>
      </c>
      <c r="K11" s="67">
        <f t="shared" ref="K11" si="7">J11+1</f>
        <v>2035</v>
      </c>
      <c r="L11" s="67">
        <f t="shared" ref="L11" si="8">K11+1</f>
        <v>2036</v>
      </c>
      <c r="M11" s="67">
        <f t="shared" ref="M11" si="9">L11+1</f>
        <v>2037</v>
      </c>
      <c r="N11" s="67">
        <f t="shared" ref="N11" si="10">M11+1</f>
        <v>2038</v>
      </c>
      <c r="O11" s="67">
        <f t="shared" ref="O11" si="11">N11+1</f>
        <v>2039</v>
      </c>
      <c r="P11" s="67">
        <f t="shared" ref="P11" si="12">O11+1</f>
        <v>2040</v>
      </c>
      <c r="Q11" s="67">
        <f t="shared" ref="Q11" si="13">P11+1</f>
        <v>2041</v>
      </c>
      <c r="R11" s="67">
        <f t="shared" ref="R11" si="14">Q11+1</f>
        <v>2042</v>
      </c>
      <c r="S11" s="17" t="s">
        <v>1</v>
      </c>
    </row>
    <row r="12" spans="2:35" ht="13.9" x14ac:dyDescent="0.4">
      <c r="B12" s="1" t="s">
        <v>7</v>
      </c>
      <c r="C12" s="90"/>
      <c r="D12" s="90"/>
      <c r="E12" s="90"/>
      <c r="F12" s="90"/>
      <c r="G12" s="90"/>
      <c r="H12" s="90"/>
      <c r="I12" s="90"/>
      <c r="J12" s="90"/>
      <c r="K12" s="90"/>
      <c r="L12" s="90"/>
      <c r="M12" s="90"/>
      <c r="N12" s="90"/>
      <c r="O12" s="90"/>
      <c r="P12" s="90"/>
      <c r="Q12" s="90"/>
      <c r="R12" s="90"/>
      <c r="S12" s="49"/>
    </row>
    <row r="13" spans="2:35" ht="15.75" x14ac:dyDescent="0.45">
      <c r="B13" s="2" t="s">
        <v>43</v>
      </c>
      <c r="C13" s="7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50">
        <f>SUM(C13:R13)</f>
        <v>47125423.742238693</v>
      </c>
      <c r="T13" s="86"/>
      <c r="U13" s="86"/>
      <c r="V13" s="86"/>
      <c r="W13" s="86"/>
      <c r="X13" s="86"/>
      <c r="Y13" s="86"/>
      <c r="Z13" s="86"/>
      <c r="AA13" s="86"/>
      <c r="AB13" s="86"/>
      <c r="AC13" s="86"/>
      <c r="AD13" s="86"/>
      <c r="AE13" s="86"/>
      <c r="AF13" s="86"/>
      <c r="AG13" s="86"/>
      <c r="AH13" s="86"/>
      <c r="AI13" s="86"/>
    </row>
    <row r="14" spans="2:35" x14ac:dyDescent="0.35">
      <c r="B14" s="2" t="s">
        <v>0</v>
      </c>
      <c r="C14" s="22">
        <f>IFERROR(C23/C13,0)</f>
        <v>0</v>
      </c>
      <c r="D14" s="22">
        <f t="shared" ref="D14:S14" si="15">IFERROR(D23/D13,0)</f>
        <v>0</v>
      </c>
      <c r="E14" s="22">
        <f t="shared" si="15"/>
        <v>0</v>
      </c>
      <c r="F14" s="22">
        <f t="shared" si="15"/>
        <v>0</v>
      </c>
      <c r="G14" s="22">
        <f t="shared" si="15"/>
        <v>0</v>
      </c>
      <c r="H14" s="22">
        <f t="shared" ref="H14:L14" si="16">IFERROR(H23/H13,0)</f>
        <v>0</v>
      </c>
      <c r="I14" s="22">
        <f t="shared" si="16"/>
        <v>0</v>
      </c>
      <c r="J14" s="22">
        <f t="shared" si="16"/>
        <v>0</v>
      </c>
      <c r="K14" s="22">
        <f t="shared" si="16"/>
        <v>0</v>
      </c>
      <c r="L14" s="22">
        <f t="shared" si="16"/>
        <v>0</v>
      </c>
      <c r="M14" s="22">
        <f t="shared" si="15"/>
        <v>0</v>
      </c>
      <c r="N14" s="22">
        <f t="shared" si="15"/>
        <v>0</v>
      </c>
      <c r="O14" s="22">
        <f t="shared" si="15"/>
        <v>0</v>
      </c>
      <c r="P14" s="22">
        <f t="shared" si="15"/>
        <v>0</v>
      </c>
      <c r="Q14" s="22">
        <f t="shared" si="15"/>
        <v>0</v>
      </c>
      <c r="R14" s="22">
        <f t="shared" si="15"/>
        <v>0</v>
      </c>
      <c r="S14" s="23">
        <f t="shared" si="15"/>
        <v>0</v>
      </c>
    </row>
    <row r="15" spans="2:35" ht="15.75" x14ac:dyDescent="0.4">
      <c r="B15" s="2" t="s">
        <v>44</v>
      </c>
      <c r="C15" s="97">
        <f>'NT-1422 Quick Service-Deli'!C15+'CP-2352 Quick Service-Asian'!C15+'CP-2353 Quick Service-Chicken'!C15+'CP-2351 Quick Service-Healthy'!C15+'CP-2350 Food Hall Seating'!C15+'CP-2356 Gourmet Market w Bar'!C15+'CP-2338 Candy'!C15+'NC-2102 Quick Service-Burger'!C15+'NC-2103 Bar with Food'!C15+'SC-2120 Local Bar SC-2220 Prep'!C15+'SC-2109 Local Gourmet Coffee'!C15+'SC-2112 Fast Casual Mexican'!C15</f>
        <v>18065</v>
      </c>
      <c r="D15" s="33">
        <f>'NT-1422 Quick Service-Deli'!D15+'CP-2352 Quick Service-Asian'!D15+'CP-2353 Quick Service-Chicken'!D15+'CP-2351 Quick Service-Healthy'!D15+'CP-2350 Food Hall Seating'!D15+'CP-2356 Gourmet Market w Bar'!D15+'CP-2338 Candy'!D15+'NC-2102 Quick Service-Burger'!D15+'NC-2103 Bar with Food'!D15+'SC-2120 Local Bar SC-2220 Prep'!D15+'SC-2109 Local Gourmet Coffee'!D15+'SC-2112 Fast Casual Mexican'!D15</f>
        <v>18065</v>
      </c>
      <c r="E15" s="91">
        <f t="shared" ref="E15:F15" si="17">D15</f>
        <v>18065</v>
      </c>
      <c r="F15" s="91">
        <f t="shared" si="17"/>
        <v>18065</v>
      </c>
      <c r="G15" s="91">
        <f t="shared" ref="G15" si="18">F15</f>
        <v>18065</v>
      </c>
      <c r="H15" s="91">
        <f t="shared" ref="H15" si="19">G15</f>
        <v>18065</v>
      </c>
      <c r="I15" s="91">
        <f t="shared" ref="I15" si="20">H15</f>
        <v>18065</v>
      </c>
      <c r="J15" s="91">
        <f t="shared" ref="J15" si="21">I15</f>
        <v>18065</v>
      </c>
      <c r="K15" s="91">
        <f t="shared" ref="K15" si="22">J15</f>
        <v>18065</v>
      </c>
      <c r="L15" s="91">
        <f t="shared" ref="L15" si="23">K15</f>
        <v>18065</v>
      </c>
      <c r="M15" s="91">
        <f t="shared" ref="M15" si="24">L15</f>
        <v>18065</v>
      </c>
      <c r="N15" s="91">
        <f t="shared" ref="N15" si="25">M15</f>
        <v>18065</v>
      </c>
      <c r="O15" s="91">
        <f t="shared" ref="O15" si="26">N15</f>
        <v>18065</v>
      </c>
      <c r="P15" s="91">
        <f t="shared" ref="P15" si="27">O15</f>
        <v>18065</v>
      </c>
      <c r="Q15" s="91">
        <f t="shared" ref="Q15" si="28">P15</f>
        <v>18065</v>
      </c>
      <c r="R15" s="91">
        <f t="shared" ref="R15" si="29">Q15</f>
        <v>18065</v>
      </c>
      <c r="S15" s="30">
        <f>IF(MIN(C15:R15)&lt;&gt;MAX(C15:R15),"Please verify inconsistency of Sq. Ft. numbers in pro forma",AVERAGE(C15:R15))</f>
        <v>18065</v>
      </c>
      <c r="T15" s="87"/>
      <c r="U15" s="88"/>
      <c r="V15" s="8"/>
      <c r="W15" s="8"/>
      <c r="X15" s="8"/>
      <c r="Y15" s="8"/>
    </row>
    <row r="16" spans="2:35" x14ac:dyDescent="0.35">
      <c r="B16" s="2" t="s">
        <v>12</v>
      </c>
      <c r="C16" s="33">
        <f t="shared" ref="C16:R16" si="30">IFERROR(C23/C15,0)</f>
        <v>0</v>
      </c>
      <c r="D16" s="33">
        <f t="shared" si="30"/>
        <v>0</v>
      </c>
      <c r="E16" s="33">
        <f t="shared" si="30"/>
        <v>0</v>
      </c>
      <c r="F16" s="33">
        <f t="shared" si="30"/>
        <v>0</v>
      </c>
      <c r="G16" s="33">
        <f t="shared" si="30"/>
        <v>0</v>
      </c>
      <c r="H16" s="33">
        <f t="shared" ref="H16:L16" si="31">IFERROR(H23/H15,0)</f>
        <v>0</v>
      </c>
      <c r="I16" s="33">
        <f t="shared" si="31"/>
        <v>0</v>
      </c>
      <c r="J16" s="33">
        <f t="shared" si="31"/>
        <v>0</v>
      </c>
      <c r="K16" s="33">
        <f t="shared" si="31"/>
        <v>0</v>
      </c>
      <c r="L16" s="33">
        <f t="shared" si="31"/>
        <v>0</v>
      </c>
      <c r="M16" s="33">
        <f t="shared" si="30"/>
        <v>0</v>
      </c>
      <c r="N16" s="33">
        <f t="shared" si="30"/>
        <v>0</v>
      </c>
      <c r="O16" s="33">
        <f t="shared" si="30"/>
        <v>0</v>
      </c>
      <c r="P16" s="33">
        <f t="shared" si="30"/>
        <v>0</v>
      </c>
      <c r="Q16" s="33">
        <f t="shared" si="30"/>
        <v>0</v>
      </c>
      <c r="R16" s="33">
        <f t="shared" si="30"/>
        <v>0</v>
      </c>
      <c r="S16" s="52">
        <f>IFERROR(S23/S15/10,0)</f>
        <v>0</v>
      </c>
    </row>
    <row r="17" spans="2:29" x14ac:dyDescent="0.35">
      <c r="B17" s="2"/>
      <c r="C17" s="51"/>
      <c r="D17" s="51"/>
      <c r="E17" s="51"/>
      <c r="F17" s="51"/>
      <c r="G17" s="51"/>
      <c r="H17" s="51"/>
      <c r="I17" s="51"/>
      <c r="J17" s="51"/>
      <c r="K17" s="51"/>
      <c r="L17" s="51"/>
      <c r="M17" s="51"/>
      <c r="N17" s="51"/>
      <c r="O17" s="51"/>
      <c r="P17" s="51"/>
      <c r="Q17" s="51"/>
      <c r="R17" s="51"/>
      <c r="S17" s="52"/>
    </row>
    <row r="18" spans="2:29" s="8" customFormat="1" ht="13.9" x14ac:dyDescent="0.4">
      <c r="B18" s="1" t="s">
        <v>6</v>
      </c>
      <c r="C18" s="51"/>
      <c r="D18" s="51"/>
      <c r="E18" s="51"/>
      <c r="F18" s="51"/>
      <c r="G18" s="51"/>
      <c r="H18" s="51"/>
      <c r="I18" s="51"/>
      <c r="J18" s="51"/>
      <c r="K18" s="51"/>
      <c r="L18" s="51"/>
      <c r="M18" s="51"/>
      <c r="N18" s="51"/>
      <c r="O18" s="51"/>
      <c r="P18" s="51"/>
      <c r="Q18" s="51"/>
      <c r="R18" s="51"/>
      <c r="S18" s="52"/>
    </row>
    <row r="19" spans="2:29" s="8" customFormat="1" ht="13.9" x14ac:dyDescent="0.4">
      <c r="B19" s="1" t="s">
        <v>35</v>
      </c>
      <c r="C19" s="51"/>
      <c r="D19" s="51"/>
      <c r="E19" s="51"/>
      <c r="F19" s="51"/>
      <c r="G19" s="51"/>
      <c r="H19" s="51"/>
      <c r="I19" s="51"/>
      <c r="J19" s="51"/>
      <c r="K19" s="51"/>
      <c r="L19" s="51"/>
      <c r="M19" s="51"/>
      <c r="N19" s="51"/>
      <c r="O19" s="51"/>
      <c r="P19" s="51"/>
      <c r="Q19" s="51"/>
      <c r="R19" s="51"/>
      <c r="S19" s="52"/>
    </row>
    <row r="20" spans="2:29" s="8" customFormat="1" ht="13.9" x14ac:dyDescent="0.4">
      <c r="B20" s="35" t="s">
        <v>53</v>
      </c>
      <c r="C20" s="51">
        <f>'NT-1422 Quick Service-Deli'!C20+'CP-2352 Quick Service-Asian'!C20+'CP-2353 Quick Service-Chicken'!C20+'CP-2351 Quick Service-Healthy'!C20+'CP-2350 Food Hall Seating'!C20+'CP-2356 Gourmet Market w Bar'!C20+'CP-2338 Candy'!C20+'NC-2102 Quick Service-Burger'!C20+'NC-2103 Bar with Food'!C20+'SC-2120 Local Bar SC-2220 Prep'!C18+'SC-2109 Local Gourmet Coffee'!C20+'SC-2112 Fast Casual Mexican'!C20</f>
        <v>0</v>
      </c>
      <c r="D20" s="51">
        <f>'NT-1422 Quick Service-Deli'!D20+'CP-2352 Quick Service-Asian'!D20+'CP-2353 Quick Service-Chicken'!D20+'CP-2351 Quick Service-Healthy'!D20+'CP-2350 Food Hall Seating'!D20+'CP-2356 Gourmet Market w Bar'!D20+'CP-2338 Candy'!D20+'NC-2102 Quick Service-Burger'!D20+'NC-2103 Bar with Food'!D20+'SC-2120 Local Bar SC-2220 Prep'!D18+'SC-2109 Local Gourmet Coffee'!D20+'SC-2112 Fast Casual Mexican'!D20</f>
        <v>0</v>
      </c>
      <c r="E20" s="51">
        <f>'NT-1422 Quick Service-Deli'!E20+'CP-2352 Quick Service-Asian'!E20+'CP-2353 Quick Service-Chicken'!E20+'CP-2351 Quick Service-Healthy'!E20+'CP-2350 Food Hall Seating'!E20+'CP-2356 Gourmet Market w Bar'!E20+'CP-2338 Candy'!E20+'NC-2102 Quick Service-Burger'!E20+'NC-2103 Bar with Food'!E20+'SC-2120 Local Bar SC-2220 Prep'!E18+'SC-2109 Local Gourmet Coffee'!E20+'SC-2112 Fast Casual Mexican'!E20</f>
        <v>0</v>
      </c>
      <c r="F20" s="51">
        <f>'NT-1422 Quick Service-Deli'!F20+'CP-2352 Quick Service-Asian'!F20+'CP-2353 Quick Service-Chicken'!F20+'CP-2351 Quick Service-Healthy'!F20+'CP-2350 Food Hall Seating'!F20+'CP-2356 Gourmet Market w Bar'!F20+'CP-2338 Candy'!F20+'NC-2102 Quick Service-Burger'!F20+'NC-2103 Bar with Food'!F20+'SC-2120 Local Bar SC-2220 Prep'!F18+'SC-2109 Local Gourmet Coffee'!F20+'SC-2112 Fast Casual Mexican'!F20</f>
        <v>0</v>
      </c>
      <c r="G20" s="51">
        <f>'NT-1422 Quick Service-Deli'!G20+'CP-2352 Quick Service-Asian'!G20+'CP-2353 Quick Service-Chicken'!G20+'CP-2351 Quick Service-Healthy'!G20+'CP-2350 Food Hall Seating'!G20+'CP-2356 Gourmet Market w Bar'!G20+'CP-2338 Candy'!G20+'NC-2102 Quick Service-Burger'!G20+'NC-2103 Bar with Food'!G20+'SC-2120 Local Bar SC-2220 Prep'!G18+'SC-2109 Local Gourmet Coffee'!G20+'SC-2112 Fast Casual Mexican'!G20</f>
        <v>0</v>
      </c>
      <c r="H20" s="51">
        <f>'NT-1422 Quick Service-Deli'!H20+'CP-2352 Quick Service-Asian'!H20+'CP-2353 Quick Service-Chicken'!H20+'CP-2351 Quick Service-Healthy'!H20+'CP-2350 Food Hall Seating'!H20+'CP-2356 Gourmet Market w Bar'!H20+'CP-2338 Candy'!H20+'NC-2102 Quick Service-Burger'!H20+'NC-2103 Bar with Food'!H20+'SC-2120 Local Bar SC-2220 Prep'!H18+'SC-2109 Local Gourmet Coffee'!H20+'SC-2112 Fast Casual Mexican'!H20</f>
        <v>0</v>
      </c>
      <c r="I20" s="51">
        <f>'NT-1422 Quick Service-Deli'!I20+'CP-2352 Quick Service-Asian'!I20+'CP-2353 Quick Service-Chicken'!I20+'CP-2351 Quick Service-Healthy'!I20+'CP-2350 Food Hall Seating'!I20+'CP-2356 Gourmet Market w Bar'!I20+'CP-2338 Candy'!I20+'NC-2102 Quick Service-Burger'!I20+'NC-2103 Bar with Food'!I20+'SC-2120 Local Bar SC-2220 Prep'!I18+'SC-2109 Local Gourmet Coffee'!I20+'SC-2112 Fast Casual Mexican'!I20</f>
        <v>0</v>
      </c>
      <c r="J20" s="51">
        <f>'NT-1422 Quick Service-Deli'!J20+'CP-2352 Quick Service-Asian'!J20+'CP-2353 Quick Service-Chicken'!J20+'CP-2351 Quick Service-Healthy'!J20+'CP-2350 Food Hall Seating'!J20+'CP-2356 Gourmet Market w Bar'!J20+'CP-2338 Candy'!J20+'NC-2102 Quick Service-Burger'!J20+'NC-2103 Bar with Food'!J20+'SC-2120 Local Bar SC-2220 Prep'!J18+'SC-2109 Local Gourmet Coffee'!J20+'SC-2112 Fast Casual Mexican'!J20</f>
        <v>0</v>
      </c>
      <c r="K20" s="51">
        <f>'NT-1422 Quick Service-Deli'!K20+'CP-2352 Quick Service-Asian'!K20+'CP-2353 Quick Service-Chicken'!K20+'CP-2351 Quick Service-Healthy'!K20+'CP-2350 Food Hall Seating'!K20+'CP-2356 Gourmet Market w Bar'!K20+'CP-2338 Candy'!K20+'NC-2102 Quick Service-Burger'!K20+'NC-2103 Bar with Food'!K20+'SC-2120 Local Bar SC-2220 Prep'!K18+'SC-2109 Local Gourmet Coffee'!K20+'SC-2112 Fast Casual Mexican'!K20</f>
        <v>0</v>
      </c>
      <c r="L20" s="51">
        <f>'NT-1422 Quick Service-Deli'!L20+'CP-2352 Quick Service-Asian'!L20+'CP-2353 Quick Service-Chicken'!L20+'CP-2351 Quick Service-Healthy'!L20+'CP-2350 Food Hall Seating'!L20+'CP-2356 Gourmet Market w Bar'!L20+'CP-2338 Candy'!L20+'NC-2102 Quick Service-Burger'!L20+'NC-2103 Bar with Food'!L20+'SC-2120 Local Bar SC-2220 Prep'!L18+'SC-2109 Local Gourmet Coffee'!L20+'SC-2112 Fast Casual Mexican'!L20</f>
        <v>0</v>
      </c>
      <c r="M20" s="51">
        <f>'NT-1422 Quick Service-Deli'!M20+'CP-2352 Quick Service-Asian'!M20+'CP-2353 Quick Service-Chicken'!M20+'CP-2351 Quick Service-Healthy'!M20+'CP-2350 Food Hall Seating'!M20+'CP-2356 Gourmet Market w Bar'!M20+'CP-2338 Candy'!M20+'NC-2102 Quick Service-Burger'!M20+'NC-2103 Bar with Food'!M20+'SC-2120 Local Bar SC-2220 Prep'!M18+'SC-2109 Local Gourmet Coffee'!M20+'SC-2112 Fast Casual Mexican'!M20</f>
        <v>0</v>
      </c>
      <c r="N20" s="51">
        <f>'NT-1422 Quick Service-Deli'!N20+'CP-2352 Quick Service-Asian'!N20+'CP-2353 Quick Service-Chicken'!N20+'CP-2351 Quick Service-Healthy'!N20+'CP-2350 Food Hall Seating'!N20+'CP-2356 Gourmet Market w Bar'!N20+'CP-2338 Candy'!N20+'NC-2102 Quick Service-Burger'!N20+'NC-2103 Bar with Food'!N20+'SC-2120 Local Bar SC-2220 Prep'!N18+'SC-2109 Local Gourmet Coffee'!N20+'SC-2112 Fast Casual Mexican'!N20</f>
        <v>0</v>
      </c>
      <c r="O20" s="51">
        <f>'NT-1422 Quick Service-Deli'!O20+'CP-2352 Quick Service-Asian'!O20+'CP-2353 Quick Service-Chicken'!O20+'CP-2351 Quick Service-Healthy'!O20+'CP-2350 Food Hall Seating'!O20+'CP-2356 Gourmet Market w Bar'!O20+'CP-2338 Candy'!O20+'NC-2102 Quick Service-Burger'!O20+'NC-2103 Bar with Food'!O20+'SC-2120 Local Bar SC-2220 Prep'!O18+'SC-2109 Local Gourmet Coffee'!O20+'SC-2112 Fast Casual Mexican'!O20</f>
        <v>0</v>
      </c>
      <c r="P20" s="51">
        <f>'NT-1422 Quick Service-Deli'!P20+'CP-2352 Quick Service-Asian'!P20+'CP-2353 Quick Service-Chicken'!P20+'CP-2351 Quick Service-Healthy'!P20+'CP-2350 Food Hall Seating'!P20+'CP-2356 Gourmet Market w Bar'!P20+'CP-2338 Candy'!P20+'NC-2102 Quick Service-Burger'!P20+'NC-2103 Bar with Food'!P20+'SC-2120 Local Bar SC-2220 Prep'!P18+'SC-2109 Local Gourmet Coffee'!P20+'SC-2112 Fast Casual Mexican'!P20</f>
        <v>0</v>
      </c>
      <c r="Q20" s="51">
        <f>'NT-1422 Quick Service-Deli'!Q20+'CP-2352 Quick Service-Asian'!Q20+'CP-2353 Quick Service-Chicken'!Q20+'CP-2351 Quick Service-Healthy'!Q20+'CP-2350 Food Hall Seating'!Q20+'CP-2356 Gourmet Market w Bar'!Q20+'CP-2338 Candy'!Q20+'NC-2102 Quick Service-Burger'!Q20+'NC-2103 Bar with Food'!Q20+'SC-2120 Local Bar SC-2220 Prep'!Q18+'SC-2109 Local Gourmet Coffee'!Q20+'SC-2112 Fast Casual Mexican'!Q20</f>
        <v>0</v>
      </c>
      <c r="R20" s="51">
        <f>'NT-1422 Quick Service-Deli'!R20+'CP-2352 Quick Service-Asian'!R20+'CP-2353 Quick Service-Chicken'!R20+'CP-2351 Quick Service-Healthy'!R20+'CP-2350 Food Hall Seating'!R20+'CP-2356 Gourmet Market w Bar'!R20+'CP-2338 Candy'!R20+'NC-2102 Quick Service-Burger'!R20+'NC-2103 Bar with Food'!R20+'SC-2120 Local Bar SC-2220 Prep'!R18+'SC-2109 Local Gourmet Coffee'!R20+'SC-2112 Fast Casual Mexican'!R20</f>
        <v>0</v>
      </c>
      <c r="S20" s="52">
        <f t="shared" ref="S20:S23" si="32">SUM(C20:R20)</f>
        <v>0</v>
      </c>
      <c r="T20" s="86"/>
      <c r="U20" s="86"/>
      <c r="V20" s="86"/>
      <c r="W20" s="86"/>
      <c r="X20" s="86"/>
      <c r="Y20" s="86"/>
      <c r="Z20" s="86"/>
      <c r="AA20" s="86"/>
      <c r="AB20" s="86"/>
      <c r="AC20" s="86"/>
    </row>
    <row r="21" spans="2:29" s="8" customFormat="1" ht="13.9" x14ac:dyDescent="0.4">
      <c r="B21" s="2" t="s">
        <v>36</v>
      </c>
      <c r="C21" s="51">
        <f>'NT-1422 Quick Service-Deli'!C21+'CP-2352 Quick Service-Asian'!C21+'CP-2353 Quick Service-Chicken'!C21+'CP-2351 Quick Service-Healthy'!C21+'CP-2350 Food Hall Seating'!C21+'CP-2356 Gourmet Market w Bar'!C21+'CP-2338 Candy'!C21+'NC-2102 Quick Service-Burger'!C21+'NC-2103 Bar with Food'!C21+'SC-2120 Local Bar SC-2220 Prep'!C19+'SC-2109 Local Gourmet Coffee'!C21+'SC-2112 Fast Casual Mexican'!C21</f>
        <v>0</v>
      </c>
      <c r="D21" s="51">
        <f>'NT-1422 Quick Service-Deli'!D21+'CP-2352 Quick Service-Asian'!D21+'CP-2353 Quick Service-Chicken'!D21+'CP-2351 Quick Service-Healthy'!D21+'CP-2350 Food Hall Seating'!D21+'CP-2356 Gourmet Market w Bar'!D21+'CP-2338 Candy'!D21+'NC-2102 Quick Service-Burger'!D21+'NC-2103 Bar with Food'!D21+'SC-2120 Local Bar SC-2220 Prep'!D19+'SC-2109 Local Gourmet Coffee'!D21+'SC-2112 Fast Casual Mexican'!D21</f>
        <v>0</v>
      </c>
      <c r="E21" s="51">
        <f>'NT-1422 Quick Service-Deli'!E21+'CP-2352 Quick Service-Asian'!E21+'CP-2353 Quick Service-Chicken'!E21+'CP-2351 Quick Service-Healthy'!E21+'CP-2350 Food Hall Seating'!E21+'CP-2356 Gourmet Market w Bar'!E21+'CP-2338 Candy'!E21+'NC-2102 Quick Service-Burger'!E21+'NC-2103 Bar with Food'!E21+'SC-2120 Local Bar SC-2220 Prep'!E19+'SC-2109 Local Gourmet Coffee'!E21+'SC-2112 Fast Casual Mexican'!E21</f>
        <v>0</v>
      </c>
      <c r="F21" s="51">
        <f>'NT-1422 Quick Service-Deli'!F21+'CP-2352 Quick Service-Asian'!F21+'CP-2353 Quick Service-Chicken'!F21+'CP-2351 Quick Service-Healthy'!F21+'CP-2350 Food Hall Seating'!F21+'CP-2356 Gourmet Market w Bar'!F21+'CP-2338 Candy'!F21+'NC-2102 Quick Service-Burger'!F21+'NC-2103 Bar with Food'!F21+'SC-2120 Local Bar SC-2220 Prep'!F19+'SC-2109 Local Gourmet Coffee'!F21+'SC-2112 Fast Casual Mexican'!F21</f>
        <v>0</v>
      </c>
      <c r="G21" s="51">
        <f>'NT-1422 Quick Service-Deli'!G21+'CP-2352 Quick Service-Asian'!G21+'CP-2353 Quick Service-Chicken'!G21+'CP-2351 Quick Service-Healthy'!G21+'CP-2350 Food Hall Seating'!G21+'CP-2356 Gourmet Market w Bar'!G21+'CP-2338 Candy'!G21+'NC-2102 Quick Service-Burger'!G21+'NC-2103 Bar with Food'!G21+'SC-2120 Local Bar SC-2220 Prep'!G19+'SC-2109 Local Gourmet Coffee'!G21+'SC-2112 Fast Casual Mexican'!G21</f>
        <v>0</v>
      </c>
      <c r="H21" s="51">
        <f>'NT-1422 Quick Service-Deli'!H21+'CP-2352 Quick Service-Asian'!H21+'CP-2353 Quick Service-Chicken'!H21+'CP-2351 Quick Service-Healthy'!H21+'CP-2350 Food Hall Seating'!H21+'CP-2356 Gourmet Market w Bar'!H21+'CP-2338 Candy'!H21+'NC-2102 Quick Service-Burger'!H21+'NC-2103 Bar with Food'!H21+'SC-2120 Local Bar SC-2220 Prep'!H19+'SC-2109 Local Gourmet Coffee'!H21+'SC-2112 Fast Casual Mexican'!H21</f>
        <v>0</v>
      </c>
      <c r="I21" s="51">
        <f>'NT-1422 Quick Service-Deli'!I21+'CP-2352 Quick Service-Asian'!I21+'CP-2353 Quick Service-Chicken'!I21+'CP-2351 Quick Service-Healthy'!I21+'CP-2350 Food Hall Seating'!I21+'CP-2356 Gourmet Market w Bar'!I21+'CP-2338 Candy'!I21+'NC-2102 Quick Service-Burger'!I21+'NC-2103 Bar with Food'!I21+'SC-2120 Local Bar SC-2220 Prep'!I19+'SC-2109 Local Gourmet Coffee'!I21+'SC-2112 Fast Casual Mexican'!I21</f>
        <v>0</v>
      </c>
      <c r="J21" s="51">
        <f>'NT-1422 Quick Service-Deli'!J21+'CP-2352 Quick Service-Asian'!J21+'CP-2353 Quick Service-Chicken'!J21+'CP-2351 Quick Service-Healthy'!J21+'CP-2350 Food Hall Seating'!J21+'CP-2356 Gourmet Market w Bar'!J21+'CP-2338 Candy'!J21+'NC-2102 Quick Service-Burger'!J21+'NC-2103 Bar with Food'!J21+'SC-2120 Local Bar SC-2220 Prep'!J19+'SC-2109 Local Gourmet Coffee'!J21+'SC-2112 Fast Casual Mexican'!J21</f>
        <v>0</v>
      </c>
      <c r="K21" s="51">
        <f>'NT-1422 Quick Service-Deli'!K21+'CP-2352 Quick Service-Asian'!K21+'CP-2353 Quick Service-Chicken'!K21+'CP-2351 Quick Service-Healthy'!K21+'CP-2350 Food Hall Seating'!K21+'CP-2356 Gourmet Market w Bar'!K21+'CP-2338 Candy'!K21+'NC-2102 Quick Service-Burger'!K21+'NC-2103 Bar with Food'!K21+'SC-2120 Local Bar SC-2220 Prep'!K19+'SC-2109 Local Gourmet Coffee'!K21+'SC-2112 Fast Casual Mexican'!K21</f>
        <v>0</v>
      </c>
      <c r="L21" s="51">
        <f>'NT-1422 Quick Service-Deli'!L21+'CP-2352 Quick Service-Asian'!L21+'CP-2353 Quick Service-Chicken'!L21+'CP-2351 Quick Service-Healthy'!L21+'CP-2350 Food Hall Seating'!L21+'CP-2356 Gourmet Market w Bar'!L21+'CP-2338 Candy'!L21+'NC-2102 Quick Service-Burger'!L21+'NC-2103 Bar with Food'!L21+'SC-2120 Local Bar SC-2220 Prep'!L19+'SC-2109 Local Gourmet Coffee'!L21+'SC-2112 Fast Casual Mexican'!L21</f>
        <v>0</v>
      </c>
      <c r="M21" s="51">
        <f>'NT-1422 Quick Service-Deli'!M21+'CP-2352 Quick Service-Asian'!M21+'CP-2353 Quick Service-Chicken'!M21+'CP-2351 Quick Service-Healthy'!M21+'CP-2350 Food Hall Seating'!M21+'CP-2356 Gourmet Market w Bar'!M21+'CP-2338 Candy'!M21+'NC-2102 Quick Service-Burger'!M21+'NC-2103 Bar with Food'!M21+'SC-2120 Local Bar SC-2220 Prep'!M19+'SC-2109 Local Gourmet Coffee'!M21+'SC-2112 Fast Casual Mexican'!M21</f>
        <v>0</v>
      </c>
      <c r="N21" s="51">
        <f>'NT-1422 Quick Service-Deli'!N21+'CP-2352 Quick Service-Asian'!N21+'CP-2353 Quick Service-Chicken'!N21+'CP-2351 Quick Service-Healthy'!N21+'CP-2350 Food Hall Seating'!N21+'CP-2356 Gourmet Market w Bar'!N21+'CP-2338 Candy'!N21+'NC-2102 Quick Service-Burger'!N21+'NC-2103 Bar with Food'!N21+'SC-2120 Local Bar SC-2220 Prep'!N19+'SC-2109 Local Gourmet Coffee'!N21+'SC-2112 Fast Casual Mexican'!N21</f>
        <v>0</v>
      </c>
      <c r="O21" s="51">
        <f>'NT-1422 Quick Service-Deli'!O21+'CP-2352 Quick Service-Asian'!O21+'CP-2353 Quick Service-Chicken'!O21+'CP-2351 Quick Service-Healthy'!O21+'CP-2350 Food Hall Seating'!O21+'CP-2356 Gourmet Market w Bar'!O21+'CP-2338 Candy'!O21+'NC-2102 Quick Service-Burger'!O21+'NC-2103 Bar with Food'!O21+'SC-2120 Local Bar SC-2220 Prep'!O19+'SC-2109 Local Gourmet Coffee'!O21+'SC-2112 Fast Casual Mexican'!O21</f>
        <v>0</v>
      </c>
      <c r="P21" s="51">
        <f>'NT-1422 Quick Service-Deli'!P21+'CP-2352 Quick Service-Asian'!P21+'CP-2353 Quick Service-Chicken'!P21+'CP-2351 Quick Service-Healthy'!P21+'CP-2350 Food Hall Seating'!P21+'CP-2356 Gourmet Market w Bar'!P21+'CP-2338 Candy'!P21+'NC-2102 Quick Service-Burger'!P21+'NC-2103 Bar with Food'!P21+'SC-2120 Local Bar SC-2220 Prep'!P19+'SC-2109 Local Gourmet Coffee'!P21+'SC-2112 Fast Casual Mexican'!P21</f>
        <v>0</v>
      </c>
      <c r="Q21" s="51">
        <f>'NT-1422 Quick Service-Deli'!Q21+'CP-2352 Quick Service-Asian'!Q21+'CP-2353 Quick Service-Chicken'!Q21+'CP-2351 Quick Service-Healthy'!Q21+'CP-2350 Food Hall Seating'!Q21+'CP-2356 Gourmet Market w Bar'!Q21+'CP-2338 Candy'!Q21+'NC-2102 Quick Service-Burger'!Q21+'NC-2103 Bar with Food'!Q21+'SC-2120 Local Bar SC-2220 Prep'!Q19+'SC-2109 Local Gourmet Coffee'!Q21+'SC-2112 Fast Casual Mexican'!Q21</f>
        <v>0</v>
      </c>
      <c r="R21" s="51">
        <f>'NT-1422 Quick Service-Deli'!R21+'CP-2352 Quick Service-Asian'!R21+'CP-2353 Quick Service-Chicken'!R21+'CP-2351 Quick Service-Healthy'!R21+'CP-2350 Food Hall Seating'!R21+'CP-2356 Gourmet Market w Bar'!R21+'CP-2338 Candy'!R21+'NC-2102 Quick Service-Burger'!R21+'NC-2103 Bar with Food'!R21+'SC-2120 Local Bar SC-2220 Prep'!R19+'SC-2109 Local Gourmet Coffee'!R21+'SC-2112 Fast Casual Mexican'!R21</f>
        <v>0</v>
      </c>
      <c r="S21" s="52">
        <f t="shared" si="32"/>
        <v>0</v>
      </c>
    </row>
    <row r="22" spans="2:29" s="8" customFormat="1" ht="13.9" x14ac:dyDescent="0.4">
      <c r="B22" s="2" t="s">
        <v>34</v>
      </c>
      <c r="C22" s="53">
        <f>'NT-1422 Quick Service-Deli'!C22+'CP-2352 Quick Service-Asian'!C22+'CP-2353 Quick Service-Chicken'!C22+'CP-2351 Quick Service-Healthy'!C22+'CP-2350 Food Hall Seating'!C22+'CP-2356 Gourmet Market w Bar'!C22+'CP-2338 Candy'!C22+'NC-2102 Quick Service-Burger'!C22+'NC-2103 Bar with Food'!C22+'SC-2120 Local Bar SC-2220 Prep'!C20+'SC-2109 Local Gourmet Coffee'!C22+'SC-2112 Fast Casual Mexican'!C22</f>
        <v>0</v>
      </c>
      <c r="D22" s="53">
        <f>'NT-1422 Quick Service-Deli'!D22+'CP-2352 Quick Service-Asian'!D22+'CP-2353 Quick Service-Chicken'!D22+'CP-2351 Quick Service-Healthy'!D22+'CP-2350 Food Hall Seating'!D22+'CP-2356 Gourmet Market w Bar'!D22+'CP-2338 Candy'!D22+'NC-2102 Quick Service-Burger'!D22+'NC-2103 Bar with Food'!D22+'SC-2120 Local Bar SC-2220 Prep'!D20+'SC-2109 Local Gourmet Coffee'!D22+'SC-2112 Fast Casual Mexican'!D22</f>
        <v>0</v>
      </c>
      <c r="E22" s="53">
        <f>'NT-1422 Quick Service-Deli'!E22+'CP-2352 Quick Service-Asian'!E22+'CP-2353 Quick Service-Chicken'!E22+'CP-2351 Quick Service-Healthy'!E22+'CP-2350 Food Hall Seating'!E22+'CP-2356 Gourmet Market w Bar'!E22+'CP-2338 Candy'!E22+'NC-2102 Quick Service-Burger'!E22+'NC-2103 Bar with Food'!E22+'SC-2120 Local Bar SC-2220 Prep'!E20+'SC-2109 Local Gourmet Coffee'!E22+'SC-2112 Fast Casual Mexican'!E22</f>
        <v>0</v>
      </c>
      <c r="F22" s="53">
        <f>'NT-1422 Quick Service-Deli'!F22+'CP-2352 Quick Service-Asian'!F22+'CP-2353 Quick Service-Chicken'!F22+'CP-2351 Quick Service-Healthy'!F22+'CP-2350 Food Hall Seating'!F22+'CP-2356 Gourmet Market w Bar'!F22+'CP-2338 Candy'!F22+'NC-2102 Quick Service-Burger'!F22+'NC-2103 Bar with Food'!F22+'SC-2120 Local Bar SC-2220 Prep'!F20+'SC-2109 Local Gourmet Coffee'!F22+'SC-2112 Fast Casual Mexican'!F22</f>
        <v>0</v>
      </c>
      <c r="G22" s="53">
        <f>'NT-1422 Quick Service-Deli'!G22+'CP-2352 Quick Service-Asian'!G22+'CP-2353 Quick Service-Chicken'!G22+'CP-2351 Quick Service-Healthy'!G22+'CP-2350 Food Hall Seating'!G22+'CP-2356 Gourmet Market w Bar'!G22+'CP-2338 Candy'!G22+'NC-2102 Quick Service-Burger'!G22+'NC-2103 Bar with Food'!G22+'SC-2120 Local Bar SC-2220 Prep'!G20+'SC-2109 Local Gourmet Coffee'!G22+'SC-2112 Fast Casual Mexican'!G22</f>
        <v>0</v>
      </c>
      <c r="H22" s="53">
        <f>'NT-1422 Quick Service-Deli'!H22+'CP-2352 Quick Service-Asian'!H22+'CP-2353 Quick Service-Chicken'!H22+'CP-2351 Quick Service-Healthy'!H22+'CP-2350 Food Hall Seating'!H22+'CP-2356 Gourmet Market w Bar'!H22+'CP-2338 Candy'!H22+'NC-2102 Quick Service-Burger'!H22+'NC-2103 Bar with Food'!H22+'SC-2120 Local Bar SC-2220 Prep'!H20+'SC-2109 Local Gourmet Coffee'!H22+'SC-2112 Fast Casual Mexican'!H22</f>
        <v>0</v>
      </c>
      <c r="I22" s="53">
        <f>'NT-1422 Quick Service-Deli'!I22+'CP-2352 Quick Service-Asian'!I22+'CP-2353 Quick Service-Chicken'!I22+'CP-2351 Quick Service-Healthy'!I22+'CP-2350 Food Hall Seating'!I22+'CP-2356 Gourmet Market w Bar'!I22+'CP-2338 Candy'!I22+'NC-2102 Quick Service-Burger'!I22+'NC-2103 Bar with Food'!I22+'SC-2120 Local Bar SC-2220 Prep'!I20+'SC-2109 Local Gourmet Coffee'!I22+'SC-2112 Fast Casual Mexican'!I22</f>
        <v>0</v>
      </c>
      <c r="J22" s="53">
        <f>'NT-1422 Quick Service-Deli'!J22+'CP-2352 Quick Service-Asian'!J22+'CP-2353 Quick Service-Chicken'!J22+'CP-2351 Quick Service-Healthy'!J22+'CP-2350 Food Hall Seating'!J22+'CP-2356 Gourmet Market w Bar'!J22+'CP-2338 Candy'!J22+'NC-2102 Quick Service-Burger'!J22+'NC-2103 Bar with Food'!J22+'SC-2120 Local Bar SC-2220 Prep'!J20+'SC-2109 Local Gourmet Coffee'!J22+'SC-2112 Fast Casual Mexican'!J22</f>
        <v>0</v>
      </c>
      <c r="K22" s="53">
        <f>'NT-1422 Quick Service-Deli'!K22+'CP-2352 Quick Service-Asian'!K22+'CP-2353 Quick Service-Chicken'!K22+'CP-2351 Quick Service-Healthy'!K22+'CP-2350 Food Hall Seating'!K22+'CP-2356 Gourmet Market w Bar'!K22+'CP-2338 Candy'!K22+'NC-2102 Quick Service-Burger'!K22+'NC-2103 Bar with Food'!K22+'SC-2120 Local Bar SC-2220 Prep'!K20+'SC-2109 Local Gourmet Coffee'!K22+'SC-2112 Fast Casual Mexican'!K22</f>
        <v>0</v>
      </c>
      <c r="L22" s="53">
        <f>'NT-1422 Quick Service-Deli'!L22+'CP-2352 Quick Service-Asian'!L22+'CP-2353 Quick Service-Chicken'!L22+'CP-2351 Quick Service-Healthy'!L22+'CP-2350 Food Hall Seating'!L22+'CP-2356 Gourmet Market w Bar'!L22+'CP-2338 Candy'!L22+'NC-2102 Quick Service-Burger'!L22+'NC-2103 Bar with Food'!L22+'SC-2120 Local Bar SC-2220 Prep'!L20+'SC-2109 Local Gourmet Coffee'!L22+'SC-2112 Fast Casual Mexican'!L22</f>
        <v>0</v>
      </c>
      <c r="M22" s="53">
        <f>'NT-1422 Quick Service-Deli'!M22+'CP-2352 Quick Service-Asian'!M22+'CP-2353 Quick Service-Chicken'!M22+'CP-2351 Quick Service-Healthy'!M22+'CP-2350 Food Hall Seating'!M22+'CP-2356 Gourmet Market w Bar'!M22+'CP-2338 Candy'!M22+'NC-2102 Quick Service-Burger'!M22+'NC-2103 Bar with Food'!M22+'SC-2120 Local Bar SC-2220 Prep'!M20+'SC-2109 Local Gourmet Coffee'!M22+'SC-2112 Fast Casual Mexican'!M22</f>
        <v>0</v>
      </c>
      <c r="N22" s="53">
        <f>'NT-1422 Quick Service-Deli'!N22+'CP-2352 Quick Service-Asian'!N22+'CP-2353 Quick Service-Chicken'!N22+'CP-2351 Quick Service-Healthy'!N22+'CP-2350 Food Hall Seating'!N22+'CP-2356 Gourmet Market w Bar'!N22+'CP-2338 Candy'!N22+'NC-2102 Quick Service-Burger'!N22+'NC-2103 Bar with Food'!N22+'SC-2120 Local Bar SC-2220 Prep'!N20+'SC-2109 Local Gourmet Coffee'!N22+'SC-2112 Fast Casual Mexican'!N22</f>
        <v>0</v>
      </c>
      <c r="O22" s="53">
        <f>'NT-1422 Quick Service-Deli'!O22+'CP-2352 Quick Service-Asian'!O22+'CP-2353 Quick Service-Chicken'!O22+'CP-2351 Quick Service-Healthy'!O22+'CP-2350 Food Hall Seating'!O22+'CP-2356 Gourmet Market w Bar'!O22+'CP-2338 Candy'!O22+'NC-2102 Quick Service-Burger'!O22+'NC-2103 Bar with Food'!O22+'SC-2120 Local Bar SC-2220 Prep'!O20+'SC-2109 Local Gourmet Coffee'!O22+'SC-2112 Fast Casual Mexican'!O22</f>
        <v>0</v>
      </c>
      <c r="P22" s="53">
        <f>'NT-1422 Quick Service-Deli'!P22+'CP-2352 Quick Service-Asian'!P22+'CP-2353 Quick Service-Chicken'!P22+'CP-2351 Quick Service-Healthy'!P22+'CP-2350 Food Hall Seating'!P22+'CP-2356 Gourmet Market w Bar'!P22+'CP-2338 Candy'!P22+'NC-2102 Quick Service-Burger'!P22+'NC-2103 Bar with Food'!P22+'SC-2120 Local Bar SC-2220 Prep'!P20+'SC-2109 Local Gourmet Coffee'!P22+'SC-2112 Fast Casual Mexican'!P22</f>
        <v>0</v>
      </c>
      <c r="Q22" s="53">
        <f>'NT-1422 Quick Service-Deli'!Q22+'CP-2352 Quick Service-Asian'!Q22+'CP-2353 Quick Service-Chicken'!Q22+'CP-2351 Quick Service-Healthy'!Q22+'CP-2350 Food Hall Seating'!Q22+'CP-2356 Gourmet Market w Bar'!Q22+'CP-2338 Candy'!Q22+'NC-2102 Quick Service-Burger'!Q22+'NC-2103 Bar with Food'!Q22+'SC-2120 Local Bar SC-2220 Prep'!Q20+'SC-2109 Local Gourmet Coffee'!Q22+'SC-2112 Fast Casual Mexican'!Q22</f>
        <v>0</v>
      </c>
      <c r="R22" s="53">
        <f>'NT-1422 Quick Service-Deli'!R22+'CP-2352 Quick Service-Asian'!R22+'CP-2353 Quick Service-Chicken'!R22+'CP-2351 Quick Service-Healthy'!R22+'CP-2350 Food Hall Seating'!R22+'CP-2356 Gourmet Market w Bar'!R22+'CP-2338 Candy'!R22+'NC-2102 Quick Service-Burger'!R22+'NC-2103 Bar with Food'!R22+'SC-2120 Local Bar SC-2220 Prep'!R20+'SC-2109 Local Gourmet Coffee'!R22+'SC-2112 Fast Casual Mexican'!R22</f>
        <v>0</v>
      </c>
      <c r="S22" s="54">
        <f t="shared" si="32"/>
        <v>0</v>
      </c>
    </row>
    <row r="23" spans="2:29" ht="13.9" x14ac:dyDescent="0.4">
      <c r="B23" s="1" t="s">
        <v>37</v>
      </c>
      <c r="C23" s="33">
        <f t="shared" ref="C23:R23" si="33">SUM(C20:C22)</f>
        <v>0</v>
      </c>
      <c r="D23" s="33">
        <f t="shared" si="33"/>
        <v>0</v>
      </c>
      <c r="E23" s="33">
        <f t="shared" si="33"/>
        <v>0</v>
      </c>
      <c r="F23" s="33">
        <f t="shared" si="33"/>
        <v>0</v>
      </c>
      <c r="G23" s="33">
        <f t="shared" si="33"/>
        <v>0</v>
      </c>
      <c r="H23" s="33">
        <f t="shared" si="33"/>
        <v>0</v>
      </c>
      <c r="I23" s="33">
        <f t="shared" si="33"/>
        <v>0</v>
      </c>
      <c r="J23" s="33">
        <f t="shared" si="33"/>
        <v>0</v>
      </c>
      <c r="K23" s="33">
        <f t="shared" si="33"/>
        <v>0</v>
      </c>
      <c r="L23" s="33">
        <f t="shared" si="33"/>
        <v>0</v>
      </c>
      <c r="M23" s="33">
        <f t="shared" si="33"/>
        <v>0</v>
      </c>
      <c r="N23" s="33">
        <f t="shared" si="33"/>
        <v>0</v>
      </c>
      <c r="O23" s="33">
        <f t="shared" si="33"/>
        <v>0</v>
      </c>
      <c r="P23" s="33">
        <f t="shared" si="33"/>
        <v>0</v>
      </c>
      <c r="Q23" s="33">
        <f t="shared" si="33"/>
        <v>0</v>
      </c>
      <c r="R23" s="33">
        <f t="shared" si="33"/>
        <v>0</v>
      </c>
      <c r="S23" s="32">
        <f t="shared" si="32"/>
        <v>0</v>
      </c>
    </row>
    <row r="24" spans="2:29" x14ac:dyDescent="0.35">
      <c r="B24" s="2"/>
      <c r="C24" s="33"/>
      <c r="D24" s="33"/>
      <c r="E24" s="33"/>
      <c r="F24" s="33"/>
      <c r="G24" s="33"/>
      <c r="H24" s="33"/>
      <c r="I24" s="33"/>
      <c r="J24" s="33"/>
      <c r="K24" s="33"/>
      <c r="L24" s="33"/>
      <c r="M24" s="33"/>
      <c r="N24" s="33"/>
      <c r="O24" s="33"/>
      <c r="P24" s="33"/>
      <c r="Q24" s="33"/>
      <c r="R24" s="33"/>
      <c r="S24" s="32"/>
    </row>
    <row r="25" spans="2:29" ht="13.9" x14ac:dyDescent="0.4">
      <c r="B25" s="2" t="s">
        <v>2</v>
      </c>
      <c r="C25" s="53">
        <f>'NT-1422 Quick Service-Deli'!C25+'CP-2352 Quick Service-Asian'!C25+'CP-2353 Quick Service-Chicken'!C25+'CP-2351 Quick Service-Healthy'!C25+'CP-2350 Food Hall Seating'!C25+'CP-2356 Gourmet Market w Bar'!C25+'CP-2338 Candy'!C25+'NC-2102 Quick Service-Burger'!C25+'NC-2103 Bar with Food'!C25+'SC-2120 Local Bar SC-2220 Prep'!C23+'SC-2109 Local Gourmet Coffee'!C25+'SC-2112 Fast Casual Mexican'!C25</f>
        <v>0</v>
      </c>
      <c r="D25" s="53">
        <f>'NT-1422 Quick Service-Deli'!D25+'CP-2352 Quick Service-Asian'!D25+'CP-2353 Quick Service-Chicken'!D25+'CP-2351 Quick Service-Healthy'!D25+'CP-2350 Food Hall Seating'!D25+'CP-2356 Gourmet Market w Bar'!D25+'CP-2338 Candy'!D25+'NC-2102 Quick Service-Burger'!D25+'NC-2103 Bar with Food'!D25+'SC-2120 Local Bar SC-2220 Prep'!D23+'SC-2109 Local Gourmet Coffee'!D25+'SC-2112 Fast Casual Mexican'!D25</f>
        <v>0</v>
      </c>
      <c r="E25" s="53">
        <f>'NT-1422 Quick Service-Deli'!E25+'CP-2352 Quick Service-Asian'!E25+'CP-2353 Quick Service-Chicken'!E25+'CP-2351 Quick Service-Healthy'!E25+'CP-2350 Food Hall Seating'!E25+'CP-2356 Gourmet Market w Bar'!E25+'CP-2338 Candy'!E25+'NC-2102 Quick Service-Burger'!E25+'NC-2103 Bar with Food'!E25+'SC-2120 Local Bar SC-2220 Prep'!E23+'SC-2109 Local Gourmet Coffee'!E25+'SC-2112 Fast Casual Mexican'!E25</f>
        <v>0</v>
      </c>
      <c r="F25" s="53">
        <f>'NT-1422 Quick Service-Deli'!F25+'CP-2352 Quick Service-Asian'!F25+'CP-2353 Quick Service-Chicken'!F25+'CP-2351 Quick Service-Healthy'!F25+'CP-2350 Food Hall Seating'!F25+'CP-2356 Gourmet Market w Bar'!F25+'CP-2338 Candy'!F25+'NC-2102 Quick Service-Burger'!F25+'NC-2103 Bar with Food'!F25+'SC-2120 Local Bar SC-2220 Prep'!F23+'SC-2109 Local Gourmet Coffee'!F25+'SC-2112 Fast Casual Mexican'!F25</f>
        <v>0</v>
      </c>
      <c r="G25" s="53">
        <f>'NT-1422 Quick Service-Deli'!G25+'CP-2352 Quick Service-Asian'!G25+'CP-2353 Quick Service-Chicken'!G25+'CP-2351 Quick Service-Healthy'!G25+'CP-2350 Food Hall Seating'!G25+'CP-2356 Gourmet Market w Bar'!G25+'CP-2338 Candy'!G25+'NC-2102 Quick Service-Burger'!G25+'NC-2103 Bar with Food'!G25+'SC-2120 Local Bar SC-2220 Prep'!G23+'SC-2109 Local Gourmet Coffee'!G25+'SC-2112 Fast Casual Mexican'!G25</f>
        <v>0</v>
      </c>
      <c r="H25" s="53">
        <f>'NT-1422 Quick Service-Deli'!H25+'CP-2352 Quick Service-Asian'!H25+'CP-2353 Quick Service-Chicken'!H25+'CP-2351 Quick Service-Healthy'!H25+'CP-2350 Food Hall Seating'!H25+'CP-2356 Gourmet Market w Bar'!H25+'CP-2338 Candy'!H25+'NC-2102 Quick Service-Burger'!H25+'NC-2103 Bar with Food'!H25+'SC-2120 Local Bar SC-2220 Prep'!H23+'SC-2109 Local Gourmet Coffee'!H25+'SC-2112 Fast Casual Mexican'!H25</f>
        <v>0</v>
      </c>
      <c r="I25" s="53">
        <f>'NT-1422 Quick Service-Deli'!I25+'CP-2352 Quick Service-Asian'!I25+'CP-2353 Quick Service-Chicken'!I25+'CP-2351 Quick Service-Healthy'!I25+'CP-2350 Food Hall Seating'!I25+'CP-2356 Gourmet Market w Bar'!I25+'CP-2338 Candy'!I25+'NC-2102 Quick Service-Burger'!I25+'NC-2103 Bar with Food'!I25+'SC-2120 Local Bar SC-2220 Prep'!I23+'SC-2109 Local Gourmet Coffee'!I25+'SC-2112 Fast Casual Mexican'!I25</f>
        <v>0</v>
      </c>
      <c r="J25" s="53">
        <f>'NT-1422 Quick Service-Deli'!J25+'CP-2352 Quick Service-Asian'!J25+'CP-2353 Quick Service-Chicken'!J25+'CP-2351 Quick Service-Healthy'!J25+'CP-2350 Food Hall Seating'!J25+'CP-2356 Gourmet Market w Bar'!J25+'CP-2338 Candy'!J25+'NC-2102 Quick Service-Burger'!J25+'NC-2103 Bar with Food'!J25+'SC-2120 Local Bar SC-2220 Prep'!J23+'SC-2109 Local Gourmet Coffee'!J25+'SC-2112 Fast Casual Mexican'!J25</f>
        <v>0</v>
      </c>
      <c r="K25" s="53">
        <f>'NT-1422 Quick Service-Deli'!K25+'CP-2352 Quick Service-Asian'!K25+'CP-2353 Quick Service-Chicken'!K25+'CP-2351 Quick Service-Healthy'!K25+'CP-2350 Food Hall Seating'!K25+'CP-2356 Gourmet Market w Bar'!K25+'CP-2338 Candy'!K25+'NC-2102 Quick Service-Burger'!K25+'NC-2103 Bar with Food'!K25+'SC-2120 Local Bar SC-2220 Prep'!K23+'SC-2109 Local Gourmet Coffee'!K25+'SC-2112 Fast Casual Mexican'!K25</f>
        <v>0</v>
      </c>
      <c r="L25" s="53">
        <f>'NT-1422 Quick Service-Deli'!L25+'CP-2352 Quick Service-Asian'!L25+'CP-2353 Quick Service-Chicken'!L25+'CP-2351 Quick Service-Healthy'!L25+'CP-2350 Food Hall Seating'!L25+'CP-2356 Gourmet Market w Bar'!L25+'CP-2338 Candy'!L25+'NC-2102 Quick Service-Burger'!L25+'NC-2103 Bar with Food'!L25+'SC-2120 Local Bar SC-2220 Prep'!L23+'SC-2109 Local Gourmet Coffee'!L25+'SC-2112 Fast Casual Mexican'!L25</f>
        <v>0</v>
      </c>
      <c r="M25" s="53">
        <f>'NT-1422 Quick Service-Deli'!M25+'CP-2352 Quick Service-Asian'!M25+'CP-2353 Quick Service-Chicken'!M25+'CP-2351 Quick Service-Healthy'!M25+'CP-2350 Food Hall Seating'!M25+'CP-2356 Gourmet Market w Bar'!M25+'CP-2338 Candy'!M25+'NC-2102 Quick Service-Burger'!M25+'NC-2103 Bar with Food'!M25+'SC-2120 Local Bar SC-2220 Prep'!M23+'SC-2109 Local Gourmet Coffee'!M25+'SC-2112 Fast Casual Mexican'!M25</f>
        <v>0</v>
      </c>
      <c r="N25" s="53">
        <f>'NT-1422 Quick Service-Deli'!N25+'CP-2352 Quick Service-Asian'!N25+'CP-2353 Quick Service-Chicken'!N25+'CP-2351 Quick Service-Healthy'!N25+'CP-2350 Food Hall Seating'!N25+'CP-2356 Gourmet Market w Bar'!N25+'CP-2338 Candy'!N25+'NC-2102 Quick Service-Burger'!N25+'NC-2103 Bar with Food'!N25+'SC-2120 Local Bar SC-2220 Prep'!N23+'SC-2109 Local Gourmet Coffee'!N25+'SC-2112 Fast Casual Mexican'!N25</f>
        <v>0</v>
      </c>
      <c r="O25" s="53">
        <f>'NT-1422 Quick Service-Deli'!O25+'CP-2352 Quick Service-Asian'!O25+'CP-2353 Quick Service-Chicken'!O25+'CP-2351 Quick Service-Healthy'!O25+'CP-2350 Food Hall Seating'!O25+'CP-2356 Gourmet Market w Bar'!O25+'CP-2338 Candy'!O25+'NC-2102 Quick Service-Burger'!O25+'NC-2103 Bar with Food'!O25+'SC-2120 Local Bar SC-2220 Prep'!O23+'SC-2109 Local Gourmet Coffee'!O25+'SC-2112 Fast Casual Mexican'!O25</f>
        <v>0</v>
      </c>
      <c r="P25" s="53">
        <f>'NT-1422 Quick Service-Deli'!P25+'CP-2352 Quick Service-Asian'!P25+'CP-2353 Quick Service-Chicken'!P25+'CP-2351 Quick Service-Healthy'!P25+'CP-2350 Food Hall Seating'!P25+'CP-2356 Gourmet Market w Bar'!P25+'CP-2338 Candy'!P25+'NC-2102 Quick Service-Burger'!P25+'NC-2103 Bar with Food'!P25+'SC-2120 Local Bar SC-2220 Prep'!P23+'SC-2109 Local Gourmet Coffee'!P25+'SC-2112 Fast Casual Mexican'!P25</f>
        <v>0</v>
      </c>
      <c r="Q25" s="53">
        <f>'NT-1422 Quick Service-Deli'!Q25+'CP-2352 Quick Service-Asian'!Q25+'CP-2353 Quick Service-Chicken'!Q25+'CP-2351 Quick Service-Healthy'!Q25+'CP-2350 Food Hall Seating'!Q25+'CP-2356 Gourmet Market w Bar'!Q25+'CP-2338 Candy'!Q25+'NC-2102 Quick Service-Burger'!Q25+'NC-2103 Bar with Food'!Q25+'SC-2120 Local Bar SC-2220 Prep'!Q23+'SC-2109 Local Gourmet Coffee'!Q25+'SC-2112 Fast Casual Mexican'!Q25</f>
        <v>0</v>
      </c>
      <c r="R25" s="53">
        <f>'NT-1422 Quick Service-Deli'!R25+'CP-2352 Quick Service-Asian'!R25+'CP-2353 Quick Service-Chicken'!R25+'CP-2351 Quick Service-Healthy'!R25+'CP-2350 Food Hall Seating'!R25+'CP-2356 Gourmet Market w Bar'!R25+'CP-2338 Candy'!R25+'NC-2102 Quick Service-Burger'!R25+'NC-2103 Bar with Food'!R25+'SC-2120 Local Bar SC-2220 Prep'!R23+'SC-2109 Local Gourmet Coffee'!R25+'SC-2112 Fast Casual Mexican'!R25</f>
        <v>0</v>
      </c>
      <c r="S25" s="55">
        <f>SUM(C25:R25)</f>
        <v>0</v>
      </c>
      <c r="T25" s="86"/>
      <c r="U25" s="86"/>
      <c r="V25" s="86"/>
      <c r="W25" s="86"/>
      <c r="X25" s="86"/>
      <c r="Y25" s="86"/>
      <c r="Z25" s="86"/>
      <c r="AA25" s="86"/>
      <c r="AB25" s="86"/>
      <c r="AC25" s="86"/>
    </row>
    <row r="26" spans="2:29" x14ac:dyDescent="0.35">
      <c r="B26" s="2" t="s">
        <v>4</v>
      </c>
      <c r="C26" s="33">
        <f t="shared" ref="C26:R26" si="34">C23-C25</f>
        <v>0</v>
      </c>
      <c r="D26" s="33">
        <f t="shared" si="34"/>
        <v>0</v>
      </c>
      <c r="E26" s="33">
        <f t="shared" si="34"/>
        <v>0</v>
      </c>
      <c r="F26" s="33">
        <f t="shared" si="34"/>
        <v>0</v>
      </c>
      <c r="G26" s="33">
        <f t="shared" si="34"/>
        <v>0</v>
      </c>
      <c r="H26" s="33">
        <f t="shared" si="34"/>
        <v>0</v>
      </c>
      <c r="I26" s="33">
        <f t="shared" si="34"/>
        <v>0</v>
      </c>
      <c r="J26" s="33">
        <f t="shared" si="34"/>
        <v>0</v>
      </c>
      <c r="K26" s="33">
        <f t="shared" si="34"/>
        <v>0</v>
      </c>
      <c r="L26" s="33">
        <f t="shared" si="34"/>
        <v>0</v>
      </c>
      <c r="M26" s="33">
        <f t="shared" si="34"/>
        <v>0</v>
      </c>
      <c r="N26" s="33">
        <f t="shared" si="34"/>
        <v>0</v>
      </c>
      <c r="O26" s="33">
        <f t="shared" si="34"/>
        <v>0</v>
      </c>
      <c r="P26" s="33">
        <f t="shared" si="34"/>
        <v>0</v>
      </c>
      <c r="Q26" s="33">
        <f t="shared" si="34"/>
        <v>0</v>
      </c>
      <c r="R26" s="33">
        <f t="shared" si="34"/>
        <v>0</v>
      </c>
      <c r="S26" s="32">
        <f>S23-S25</f>
        <v>0</v>
      </c>
    </row>
    <row r="27" spans="2:29" x14ac:dyDescent="0.35">
      <c r="B27" s="2"/>
      <c r="C27" s="33"/>
      <c r="D27" s="33"/>
      <c r="E27" s="33"/>
      <c r="F27" s="33"/>
      <c r="G27" s="33"/>
      <c r="H27" s="33"/>
      <c r="I27" s="33"/>
      <c r="J27" s="33"/>
      <c r="K27" s="33"/>
      <c r="L27" s="33"/>
      <c r="M27" s="33"/>
      <c r="N27" s="33"/>
      <c r="O27" s="33"/>
      <c r="P27" s="33"/>
      <c r="Q27" s="33"/>
      <c r="R27" s="33"/>
      <c r="S27" s="32"/>
    </row>
    <row r="28" spans="2:29" ht="13.9" x14ac:dyDescent="0.4">
      <c r="B28" s="6" t="s">
        <v>5</v>
      </c>
      <c r="C28" s="56"/>
      <c r="D28" s="56"/>
      <c r="E28" s="56"/>
      <c r="F28" s="56"/>
      <c r="G28" s="56"/>
      <c r="H28" s="56"/>
      <c r="I28" s="56"/>
      <c r="J28" s="56"/>
      <c r="K28" s="56"/>
      <c r="L28" s="56"/>
      <c r="M28" s="56"/>
      <c r="N28" s="56"/>
      <c r="O28" s="56"/>
      <c r="P28" s="56"/>
      <c r="Q28" s="56"/>
      <c r="R28" s="56"/>
      <c r="S28" s="49"/>
    </row>
    <row r="29" spans="2:29" ht="13.9" x14ac:dyDescent="0.4">
      <c r="B29" s="2" t="s">
        <v>13</v>
      </c>
      <c r="C29" s="51">
        <f>'NT-1422 Quick Service-Deli'!C29+'CP-2352 Quick Service-Asian'!C29+'CP-2353 Quick Service-Chicken'!C29+'CP-2351 Quick Service-Healthy'!C29+'CP-2350 Food Hall Seating'!C29+'CP-2356 Gourmet Market w Bar'!C29+'CP-2338 Candy'!C29+'NC-2102 Quick Service-Burger'!C29+'NC-2103 Bar with Food'!C29+'SC-2120 Local Bar SC-2220 Prep'!C27+'SC-2109 Local Gourmet Coffee'!C29+'SC-2112 Fast Casual Mexican'!C29</f>
        <v>0</v>
      </c>
      <c r="D29" s="51">
        <f>'NT-1422 Quick Service-Deli'!D29+'CP-2352 Quick Service-Asian'!D29+'CP-2353 Quick Service-Chicken'!D29+'CP-2351 Quick Service-Healthy'!D29+'CP-2350 Food Hall Seating'!D29+'CP-2356 Gourmet Market w Bar'!D29+'CP-2338 Candy'!D29+'NC-2102 Quick Service-Burger'!D29+'NC-2103 Bar with Food'!D29+'SC-2120 Local Bar SC-2220 Prep'!D27+'SC-2109 Local Gourmet Coffee'!D29+'SC-2112 Fast Casual Mexican'!D29</f>
        <v>0</v>
      </c>
      <c r="E29" s="51">
        <f>'NT-1422 Quick Service-Deli'!E29+'CP-2352 Quick Service-Asian'!E29+'CP-2353 Quick Service-Chicken'!E29+'CP-2351 Quick Service-Healthy'!E29+'CP-2350 Food Hall Seating'!E29+'CP-2356 Gourmet Market w Bar'!E29+'CP-2338 Candy'!E29+'NC-2102 Quick Service-Burger'!E29+'NC-2103 Bar with Food'!E29+'SC-2120 Local Bar SC-2220 Prep'!E27+'SC-2109 Local Gourmet Coffee'!E29+'SC-2112 Fast Casual Mexican'!E29</f>
        <v>0</v>
      </c>
      <c r="F29" s="51">
        <f>'NT-1422 Quick Service-Deli'!F29+'CP-2352 Quick Service-Asian'!F29+'CP-2353 Quick Service-Chicken'!F29+'CP-2351 Quick Service-Healthy'!F29+'CP-2350 Food Hall Seating'!F29+'CP-2356 Gourmet Market w Bar'!F29+'CP-2338 Candy'!F29+'NC-2102 Quick Service-Burger'!F29+'NC-2103 Bar with Food'!F29+'SC-2120 Local Bar SC-2220 Prep'!F27+'SC-2109 Local Gourmet Coffee'!F29+'SC-2112 Fast Casual Mexican'!F29</f>
        <v>0</v>
      </c>
      <c r="G29" s="51">
        <f>'NT-1422 Quick Service-Deli'!G29+'CP-2352 Quick Service-Asian'!G29+'CP-2353 Quick Service-Chicken'!G29+'CP-2351 Quick Service-Healthy'!G29+'CP-2350 Food Hall Seating'!G29+'CP-2356 Gourmet Market w Bar'!G29+'CP-2338 Candy'!G29+'NC-2102 Quick Service-Burger'!G29+'NC-2103 Bar with Food'!G29+'SC-2120 Local Bar SC-2220 Prep'!G27+'SC-2109 Local Gourmet Coffee'!G29+'SC-2112 Fast Casual Mexican'!G29</f>
        <v>0</v>
      </c>
      <c r="H29" s="51">
        <f>'NT-1422 Quick Service-Deli'!H29+'CP-2352 Quick Service-Asian'!H29+'CP-2353 Quick Service-Chicken'!H29+'CP-2351 Quick Service-Healthy'!H29+'CP-2350 Food Hall Seating'!H29+'CP-2356 Gourmet Market w Bar'!H29+'CP-2338 Candy'!H29+'NC-2102 Quick Service-Burger'!H29+'NC-2103 Bar with Food'!H29+'SC-2120 Local Bar SC-2220 Prep'!H27+'SC-2109 Local Gourmet Coffee'!H29+'SC-2112 Fast Casual Mexican'!H29</f>
        <v>0</v>
      </c>
      <c r="I29" s="51">
        <f>'NT-1422 Quick Service-Deli'!I29+'CP-2352 Quick Service-Asian'!I29+'CP-2353 Quick Service-Chicken'!I29+'CP-2351 Quick Service-Healthy'!I29+'CP-2350 Food Hall Seating'!I29+'CP-2356 Gourmet Market w Bar'!I29+'CP-2338 Candy'!I29+'NC-2102 Quick Service-Burger'!I29+'NC-2103 Bar with Food'!I29+'SC-2120 Local Bar SC-2220 Prep'!I27+'SC-2109 Local Gourmet Coffee'!I29+'SC-2112 Fast Casual Mexican'!I29</f>
        <v>0</v>
      </c>
      <c r="J29" s="51">
        <f>'NT-1422 Quick Service-Deli'!J29+'CP-2352 Quick Service-Asian'!J29+'CP-2353 Quick Service-Chicken'!J29+'CP-2351 Quick Service-Healthy'!J29+'CP-2350 Food Hall Seating'!J29+'CP-2356 Gourmet Market w Bar'!J29+'CP-2338 Candy'!J29+'NC-2102 Quick Service-Burger'!J29+'NC-2103 Bar with Food'!J29+'SC-2120 Local Bar SC-2220 Prep'!J27+'SC-2109 Local Gourmet Coffee'!J29+'SC-2112 Fast Casual Mexican'!J29</f>
        <v>0</v>
      </c>
      <c r="K29" s="51">
        <f>'NT-1422 Quick Service-Deli'!K29+'CP-2352 Quick Service-Asian'!K29+'CP-2353 Quick Service-Chicken'!K29+'CP-2351 Quick Service-Healthy'!K29+'CP-2350 Food Hall Seating'!K29+'CP-2356 Gourmet Market w Bar'!K29+'CP-2338 Candy'!K29+'NC-2102 Quick Service-Burger'!K29+'NC-2103 Bar with Food'!K29+'SC-2120 Local Bar SC-2220 Prep'!K27+'SC-2109 Local Gourmet Coffee'!K29+'SC-2112 Fast Casual Mexican'!K29</f>
        <v>0</v>
      </c>
      <c r="L29" s="51">
        <f>'NT-1422 Quick Service-Deli'!L29+'CP-2352 Quick Service-Asian'!L29+'CP-2353 Quick Service-Chicken'!L29+'CP-2351 Quick Service-Healthy'!L29+'CP-2350 Food Hall Seating'!L29+'CP-2356 Gourmet Market w Bar'!L29+'CP-2338 Candy'!L29+'NC-2102 Quick Service-Burger'!L29+'NC-2103 Bar with Food'!L29+'SC-2120 Local Bar SC-2220 Prep'!L27+'SC-2109 Local Gourmet Coffee'!L29+'SC-2112 Fast Casual Mexican'!L29</f>
        <v>0</v>
      </c>
      <c r="M29" s="51">
        <f>'NT-1422 Quick Service-Deli'!M29+'CP-2352 Quick Service-Asian'!M29+'CP-2353 Quick Service-Chicken'!M29+'CP-2351 Quick Service-Healthy'!M29+'CP-2350 Food Hall Seating'!M29+'CP-2356 Gourmet Market w Bar'!M29+'CP-2338 Candy'!M29+'NC-2102 Quick Service-Burger'!M29+'NC-2103 Bar with Food'!M29+'SC-2120 Local Bar SC-2220 Prep'!M27+'SC-2109 Local Gourmet Coffee'!M29+'SC-2112 Fast Casual Mexican'!M29</f>
        <v>0</v>
      </c>
      <c r="N29" s="51">
        <f>'NT-1422 Quick Service-Deli'!N29+'CP-2352 Quick Service-Asian'!N29+'CP-2353 Quick Service-Chicken'!N29+'CP-2351 Quick Service-Healthy'!N29+'CP-2350 Food Hall Seating'!N29+'CP-2356 Gourmet Market w Bar'!N29+'CP-2338 Candy'!N29+'NC-2102 Quick Service-Burger'!N29+'NC-2103 Bar with Food'!N29+'SC-2120 Local Bar SC-2220 Prep'!N27+'SC-2109 Local Gourmet Coffee'!N29+'SC-2112 Fast Casual Mexican'!N29</f>
        <v>0</v>
      </c>
      <c r="O29" s="51">
        <f>'NT-1422 Quick Service-Deli'!O29+'CP-2352 Quick Service-Asian'!O29+'CP-2353 Quick Service-Chicken'!O29+'CP-2351 Quick Service-Healthy'!O29+'CP-2350 Food Hall Seating'!O29+'CP-2356 Gourmet Market w Bar'!O29+'CP-2338 Candy'!O29+'NC-2102 Quick Service-Burger'!O29+'NC-2103 Bar with Food'!O29+'SC-2120 Local Bar SC-2220 Prep'!O27+'SC-2109 Local Gourmet Coffee'!O29+'SC-2112 Fast Casual Mexican'!O29</f>
        <v>0</v>
      </c>
      <c r="P29" s="51">
        <f>'NT-1422 Quick Service-Deli'!P29+'CP-2352 Quick Service-Asian'!P29+'CP-2353 Quick Service-Chicken'!P29+'CP-2351 Quick Service-Healthy'!P29+'CP-2350 Food Hall Seating'!P29+'CP-2356 Gourmet Market w Bar'!P29+'CP-2338 Candy'!P29+'NC-2102 Quick Service-Burger'!P29+'NC-2103 Bar with Food'!P29+'SC-2120 Local Bar SC-2220 Prep'!P27+'SC-2109 Local Gourmet Coffee'!P29+'SC-2112 Fast Casual Mexican'!P29</f>
        <v>0</v>
      </c>
      <c r="Q29" s="51">
        <f>'NT-1422 Quick Service-Deli'!Q29+'CP-2352 Quick Service-Asian'!Q29+'CP-2353 Quick Service-Chicken'!Q29+'CP-2351 Quick Service-Healthy'!Q29+'CP-2350 Food Hall Seating'!Q29+'CP-2356 Gourmet Market w Bar'!Q29+'CP-2338 Candy'!Q29+'NC-2102 Quick Service-Burger'!Q29+'NC-2103 Bar with Food'!Q29+'SC-2120 Local Bar SC-2220 Prep'!Q27+'SC-2109 Local Gourmet Coffee'!Q29+'SC-2112 Fast Casual Mexican'!Q29</f>
        <v>0</v>
      </c>
      <c r="R29" s="51">
        <f>'NT-1422 Quick Service-Deli'!R29+'CP-2352 Quick Service-Asian'!R29+'CP-2353 Quick Service-Chicken'!R29+'CP-2351 Quick Service-Healthy'!R29+'CP-2350 Food Hall Seating'!R29+'CP-2356 Gourmet Market w Bar'!R29+'CP-2338 Candy'!R29+'NC-2102 Quick Service-Burger'!R29+'NC-2103 Bar with Food'!R29+'SC-2120 Local Bar SC-2220 Prep'!R27+'SC-2109 Local Gourmet Coffee'!R29+'SC-2112 Fast Casual Mexican'!R29</f>
        <v>0</v>
      </c>
      <c r="S29" s="49">
        <f t="shared" ref="S29:S39" si="35">SUM(C29:R29)</f>
        <v>0</v>
      </c>
      <c r="T29" s="86"/>
      <c r="U29" s="86"/>
      <c r="V29" s="86"/>
      <c r="W29" s="86"/>
      <c r="X29" s="86"/>
      <c r="Y29" s="86"/>
      <c r="Z29" s="86"/>
      <c r="AA29" s="86"/>
      <c r="AB29" s="86"/>
      <c r="AC29" s="86"/>
    </row>
    <row r="30" spans="2:29" x14ac:dyDescent="0.35">
      <c r="B30" s="2" t="s">
        <v>14</v>
      </c>
      <c r="C30" s="51">
        <f>'NT-1422 Quick Service-Deli'!C30+'CP-2352 Quick Service-Asian'!C30+'CP-2353 Quick Service-Chicken'!C30+'CP-2351 Quick Service-Healthy'!C30+'CP-2350 Food Hall Seating'!C30+'CP-2356 Gourmet Market w Bar'!C30+'CP-2338 Candy'!C30+'NC-2102 Quick Service-Burger'!C30+'NC-2103 Bar with Food'!C30+'SC-2120 Local Bar SC-2220 Prep'!C28+'SC-2109 Local Gourmet Coffee'!C30+'SC-2112 Fast Casual Mexican'!C30</f>
        <v>0</v>
      </c>
      <c r="D30" s="51">
        <f>'NT-1422 Quick Service-Deli'!D30+'CP-2352 Quick Service-Asian'!D30+'CP-2353 Quick Service-Chicken'!D30+'CP-2351 Quick Service-Healthy'!D30+'CP-2350 Food Hall Seating'!D30+'CP-2356 Gourmet Market w Bar'!D30+'CP-2338 Candy'!D30+'NC-2102 Quick Service-Burger'!D30+'NC-2103 Bar with Food'!D30+'SC-2120 Local Bar SC-2220 Prep'!D28+'SC-2109 Local Gourmet Coffee'!D30+'SC-2112 Fast Casual Mexican'!D30</f>
        <v>0</v>
      </c>
      <c r="E30" s="51">
        <f>'NT-1422 Quick Service-Deli'!E30+'CP-2352 Quick Service-Asian'!E30+'CP-2353 Quick Service-Chicken'!E30+'CP-2351 Quick Service-Healthy'!E30+'CP-2350 Food Hall Seating'!E30+'CP-2356 Gourmet Market w Bar'!E30+'CP-2338 Candy'!E30+'NC-2102 Quick Service-Burger'!E30+'NC-2103 Bar with Food'!E30+'SC-2120 Local Bar SC-2220 Prep'!E28+'SC-2109 Local Gourmet Coffee'!E30+'SC-2112 Fast Casual Mexican'!E30</f>
        <v>0</v>
      </c>
      <c r="F30" s="51">
        <f>'NT-1422 Quick Service-Deli'!F30+'CP-2352 Quick Service-Asian'!F30+'CP-2353 Quick Service-Chicken'!F30+'CP-2351 Quick Service-Healthy'!F30+'CP-2350 Food Hall Seating'!F30+'CP-2356 Gourmet Market w Bar'!F30+'CP-2338 Candy'!F30+'NC-2102 Quick Service-Burger'!F30+'NC-2103 Bar with Food'!F30+'SC-2120 Local Bar SC-2220 Prep'!F28+'SC-2109 Local Gourmet Coffee'!F30+'SC-2112 Fast Casual Mexican'!F30</f>
        <v>0</v>
      </c>
      <c r="G30" s="51">
        <f>'NT-1422 Quick Service-Deli'!G30+'CP-2352 Quick Service-Asian'!G30+'CP-2353 Quick Service-Chicken'!G30+'CP-2351 Quick Service-Healthy'!G30+'CP-2350 Food Hall Seating'!G30+'CP-2356 Gourmet Market w Bar'!G30+'CP-2338 Candy'!G30+'NC-2102 Quick Service-Burger'!G30+'NC-2103 Bar with Food'!G30+'SC-2120 Local Bar SC-2220 Prep'!G28+'SC-2109 Local Gourmet Coffee'!G30+'SC-2112 Fast Casual Mexican'!G30</f>
        <v>0</v>
      </c>
      <c r="H30" s="51">
        <f>'NT-1422 Quick Service-Deli'!H30+'CP-2352 Quick Service-Asian'!H30+'CP-2353 Quick Service-Chicken'!H30+'CP-2351 Quick Service-Healthy'!H30+'CP-2350 Food Hall Seating'!H30+'CP-2356 Gourmet Market w Bar'!H30+'CP-2338 Candy'!H30+'NC-2102 Quick Service-Burger'!H30+'NC-2103 Bar with Food'!H30+'SC-2120 Local Bar SC-2220 Prep'!H28+'SC-2109 Local Gourmet Coffee'!H30+'SC-2112 Fast Casual Mexican'!H30</f>
        <v>0</v>
      </c>
      <c r="I30" s="51">
        <f>'NT-1422 Quick Service-Deli'!I30+'CP-2352 Quick Service-Asian'!I30+'CP-2353 Quick Service-Chicken'!I30+'CP-2351 Quick Service-Healthy'!I30+'CP-2350 Food Hall Seating'!I30+'CP-2356 Gourmet Market w Bar'!I30+'CP-2338 Candy'!I30+'NC-2102 Quick Service-Burger'!I30+'NC-2103 Bar with Food'!I30+'SC-2120 Local Bar SC-2220 Prep'!I28+'SC-2109 Local Gourmet Coffee'!I30+'SC-2112 Fast Casual Mexican'!I30</f>
        <v>0</v>
      </c>
      <c r="J30" s="51">
        <f>'NT-1422 Quick Service-Deli'!J30+'CP-2352 Quick Service-Asian'!J30+'CP-2353 Quick Service-Chicken'!J30+'CP-2351 Quick Service-Healthy'!J30+'CP-2350 Food Hall Seating'!J30+'CP-2356 Gourmet Market w Bar'!J30+'CP-2338 Candy'!J30+'NC-2102 Quick Service-Burger'!J30+'NC-2103 Bar with Food'!J30+'SC-2120 Local Bar SC-2220 Prep'!J28+'SC-2109 Local Gourmet Coffee'!J30+'SC-2112 Fast Casual Mexican'!J30</f>
        <v>0</v>
      </c>
      <c r="K30" s="51">
        <f>'NT-1422 Quick Service-Deli'!K30+'CP-2352 Quick Service-Asian'!K30+'CP-2353 Quick Service-Chicken'!K30+'CP-2351 Quick Service-Healthy'!K30+'CP-2350 Food Hall Seating'!K30+'CP-2356 Gourmet Market w Bar'!K30+'CP-2338 Candy'!K30+'NC-2102 Quick Service-Burger'!K30+'NC-2103 Bar with Food'!K30+'SC-2120 Local Bar SC-2220 Prep'!K28+'SC-2109 Local Gourmet Coffee'!K30+'SC-2112 Fast Casual Mexican'!K30</f>
        <v>0</v>
      </c>
      <c r="L30" s="51">
        <f>'NT-1422 Quick Service-Deli'!L30+'CP-2352 Quick Service-Asian'!L30+'CP-2353 Quick Service-Chicken'!L30+'CP-2351 Quick Service-Healthy'!L30+'CP-2350 Food Hall Seating'!L30+'CP-2356 Gourmet Market w Bar'!L30+'CP-2338 Candy'!L30+'NC-2102 Quick Service-Burger'!L30+'NC-2103 Bar with Food'!L30+'SC-2120 Local Bar SC-2220 Prep'!L28+'SC-2109 Local Gourmet Coffee'!L30+'SC-2112 Fast Casual Mexican'!L30</f>
        <v>0</v>
      </c>
      <c r="M30" s="51">
        <f>'NT-1422 Quick Service-Deli'!M30+'CP-2352 Quick Service-Asian'!M30+'CP-2353 Quick Service-Chicken'!M30+'CP-2351 Quick Service-Healthy'!M30+'CP-2350 Food Hall Seating'!M30+'CP-2356 Gourmet Market w Bar'!M30+'CP-2338 Candy'!M30+'NC-2102 Quick Service-Burger'!M30+'NC-2103 Bar with Food'!M30+'SC-2120 Local Bar SC-2220 Prep'!M28+'SC-2109 Local Gourmet Coffee'!M30+'SC-2112 Fast Casual Mexican'!M30</f>
        <v>0</v>
      </c>
      <c r="N30" s="51">
        <f>'NT-1422 Quick Service-Deli'!N30+'CP-2352 Quick Service-Asian'!N30+'CP-2353 Quick Service-Chicken'!N30+'CP-2351 Quick Service-Healthy'!N30+'CP-2350 Food Hall Seating'!N30+'CP-2356 Gourmet Market w Bar'!N30+'CP-2338 Candy'!N30+'NC-2102 Quick Service-Burger'!N30+'NC-2103 Bar with Food'!N30+'SC-2120 Local Bar SC-2220 Prep'!N28+'SC-2109 Local Gourmet Coffee'!N30+'SC-2112 Fast Casual Mexican'!N30</f>
        <v>0</v>
      </c>
      <c r="O30" s="51">
        <f>'NT-1422 Quick Service-Deli'!O30+'CP-2352 Quick Service-Asian'!O30+'CP-2353 Quick Service-Chicken'!O30+'CP-2351 Quick Service-Healthy'!O30+'CP-2350 Food Hall Seating'!O30+'CP-2356 Gourmet Market w Bar'!O30+'CP-2338 Candy'!O30+'NC-2102 Quick Service-Burger'!O30+'NC-2103 Bar with Food'!O30+'SC-2120 Local Bar SC-2220 Prep'!O28+'SC-2109 Local Gourmet Coffee'!O30+'SC-2112 Fast Casual Mexican'!O30</f>
        <v>0</v>
      </c>
      <c r="P30" s="51">
        <f>'NT-1422 Quick Service-Deli'!P30+'CP-2352 Quick Service-Asian'!P30+'CP-2353 Quick Service-Chicken'!P30+'CP-2351 Quick Service-Healthy'!P30+'CP-2350 Food Hall Seating'!P30+'CP-2356 Gourmet Market w Bar'!P30+'CP-2338 Candy'!P30+'NC-2102 Quick Service-Burger'!P30+'NC-2103 Bar with Food'!P30+'SC-2120 Local Bar SC-2220 Prep'!P28+'SC-2109 Local Gourmet Coffee'!P30+'SC-2112 Fast Casual Mexican'!P30</f>
        <v>0</v>
      </c>
      <c r="Q30" s="51">
        <f>'NT-1422 Quick Service-Deli'!Q30+'CP-2352 Quick Service-Asian'!Q30+'CP-2353 Quick Service-Chicken'!Q30+'CP-2351 Quick Service-Healthy'!Q30+'CP-2350 Food Hall Seating'!Q30+'CP-2356 Gourmet Market w Bar'!Q30+'CP-2338 Candy'!Q30+'NC-2102 Quick Service-Burger'!Q30+'NC-2103 Bar with Food'!Q30+'SC-2120 Local Bar SC-2220 Prep'!Q28+'SC-2109 Local Gourmet Coffee'!Q30+'SC-2112 Fast Casual Mexican'!Q30</f>
        <v>0</v>
      </c>
      <c r="R30" s="51">
        <f>'NT-1422 Quick Service-Deli'!R30+'CP-2352 Quick Service-Asian'!R30+'CP-2353 Quick Service-Chicken'!R30+'CP-2351 Quick Service-Healthy'!R30+'CP-2350 Food Hall Seating'!R30+'CP-2356 Gourmet Market w Bar'!R30+'CP-2338 Candy'!R30+'NC-2102 Quick Service-Burger'!R30+'NC-2103 Bar with Food'!R30+'SC-2120 Local Bar SC-2220 Prep'!R28+'SC-2109 Local Gourmet Coffee'!R30+'SC-2112 Fast Casual Mexican'!R30</f>
        <v>0</v>
      </c>
      <c r="S30" s="49">
        <f t="shared" si="35"/>
        <v>0</v>
      </c>
    </row>
    <row r="31" spans="2:29" x14ac:dyDescent="0.35">
      <c r="B31" s="2" t="s">
        <v>15</v>
      </c>
      <c r="C31" s="51">
        <f>'NT-1422 Quick Service-Deli'!C31+'CP-2352 Quick Service-Asian'!C31+'CP-2353 Quick Service-Chicken'!C31+'CP-2351 Quick Service-Healthy'!C31+'CP-2350 Food Hall Seating'!C31+'CP-2356 Gourmet Market w Bar'!C31+'CP-2338 Candy'!C31+'NC-2102 Quick Service-Burger'!C31+'NC-2103 Bar with Food'!C31+'SC-2120 Local Bar SC-2220 Prep'!C29+'SC-2109 Local Gourmet Coffee'!C31+'SC-2112 Fast Casual Mexican'!C31</f>
        <v>0</v>
      </c>
      <c r="D31" s="51">
        <f>'NT-1422 Quick Service-Deli'!D31+'CP-2352 Quick Service-Asian'!D31+'CP-2353 Quick Service-Chicken'!D31+'CP-2351 Quick Service-Healthy'!D31+'CP-2350 Food Hall Seating'!D31+'CP-2356 Gourmet Market w Bar'!D31+'CP-2338 Candy'!D31+'NC-2102 Quick Service-Burger'!D31+'NC-2103 Bar with Food'!D31+'SC-2120 Local Bar SC-2220 Prep'!D29+'SC-2109 Local Gourmet Coffee'!D31+'SC-2112 Fast Casual Mexican'!D31</f>
        <v>0</v>
      </c>
      <c r="E31" s="51">
        <f>'NT-1422 Quick Service-Deli'!E31+'CP-2352 Quick Service-Asian'!E31+'CP-2353 Quick Service-Chicken'!E31+'CP-2351 Quick Service-Healthy'!E31+'CP-2350 Food Hall Seating'!E31+'CP-2356 Gourmet Market w Bar'!E31+'CP-2338 Candy'!E31+'NC-2102 Quick Service-Burger'!E31+'NC-2103 Bar with Food'!E31+'SC-2120 Local Bar SC-2220 Prep'!E29+'SC-2109 Local Gourmet Coffee'!E31+'SC-2112 Fast Casual Mexican'!E31</f>
        <v>0</v>
      </c>
      <c r="F31" s="51">
        <f>'NT-1422 Quick Service-Deli'!F31+'CP-2352 Quick Service-Asian'!F31+'CP-2353 Quick Service-Chicken'!F31+'CP-2351 Quick Service-Healthy'!F31+'CP-2350 Food Hall Seating'!F31+'CP-2356 Gourmet Market w Bar'!F31+'CP-2338 Candy'!F31+'NC-2102 Quick Service-Burger'!F31+'NC-2103 Bar with Food'!F31+'SC-2120 Local Bar SC-2220 Prep'!F29+'SC-2109 Local Gourmet Coffee'!F31+'SC-2112 Fast Casual Mexican'!F31</f>
        <v>0</v>
      </c>
      <c r="G31" s="51">
        <f>'NT-1422 Quick Service-Deli'!G31+'CP-2352 Quick Service-Asian'!G31+'CP-2353 Quick Service-Chicken'!G31+'CP-2351 Quick Service-Healthy'!G31+'CP-2350 Food Hall Seating'!G31+'CP-2356 Gourmet Market w Bar'!G31+'CP-2338 Candy'!G31+'NC-2102 Quick Service-Burger'!G31+'NC-2103 Bar with Food'!G31+'SC-2120 Local Bar SC-2220 Prep'!G29+'SC-2109 Local Gourmet Coffee'!G31+'SC-2112 Fast Casual Mexican'!G31</f>
        <v>0</v>
      </c>
      <c r="H31" s="51">
        <f>'NT-1422 Quick Service-Deli'!H31+'CP-2352 Quick Service-Asian'!H31+'CP-2353 Quick Service-Chicken'!H31+'CP-2351 Quick Service-Healthy'!H31+'CP-2350 Food Hall Seating'!H31+'CP-2356 Gourmet Market w Bar'!H31+'CP-2338 Candy'!H31+'NC-2102 Quick Service-Burger'!H31+'NC-2103 Bar with Food'!H31+'SC-2120 Local Bar SC-2220 Prep'!H29+'SC-2109 Local Gourmet Coffee'!H31+'SC-2112 Fast Casual Mexican'!H31</f>
        <v>0</v>
      </c>
      <c r="I31" s="51">
        <f>'NT-1422 Quick Service-Deli'!I31+'CP-2352 Quick Service-Asian'!I31+'CP-2353 Quick Service-Chicken'!I31+'CP-2351 Quick Service-Healthy'!I31+'CP-2350 Food Hall Seating'!I31+'CP-2356 Gourmet Market w Bar'!I31+'CP-2338 Candy'!I31+'NC-2102 Quick Service-Burger'!I31+'NC-2103 Bar with Food'!I31+'SC-2120 Local Bar SC-2220 Prep'!I29+'SC-2109 Local Gourmet Coffee'!I31+'SC-2112 Fast Casual Mexican'!I31</f>
        <v>0</v>
      </c>
      <c r="J31" s="51">
        <f>'NT-1422 Quick Service-Deli'!J31+'CP-2352 Quick Service-Asian'!J31+'CP-2353 Quick Service-Chicken'!J31+'CP-2351 Quick Service-Healthy'!J31+'CP-2350 Food Hall Seating'!J31+'CP-2356 Gourmet Market w Bar'!J31+'CP-2338 Candy'!J31+'NC-2102 Quick Service-Burger'!J31+'NC-2103 Bar with Food'!J31+'SC-2120 Local Bar SC-2220 Prep'!J29+'SC-2109 Local Gourmet Coffee'!J31+'SC-2112 Fast Casual Mexican'!J31</f>
        <v>0</v>
      </c>
      <c r="K31" s="51">
        <f>'NT-1422 Quick Service-Deli'!K31+'CP-2352 Quick Service-Asian'!K31+'CP-2353 Quick Service-Chicken'!K31+'CP-2351 Quick Service-Healthy'!K31+'CP-2350 Food Hall Seating'!K31+'CP-2356 Gourmet Market w Bar'!K31+'CP-2338 Candy'!K31+'NC-2102 Quick Service-Burger'!K31+'NC-2103 Bar with Food'!K31+'SC-2120 Local Bar SC-2220 Prep'!K29+'SC-2109 Local Gourmet Coffee'!K31+'SC-2112 Fast Casual Mexican'!K31</f>
        <v>0</v>
      </c>
      <c r="L31" s="51">
        <f>'NT-1422 Quick Service-Deli'!L31+'CP-2352 Quick Service-Asian'!L31+'CP-2353 Quick Service-Chicken'!L31+'CP-2351 Quick Service-Healthy'!L31+'CP-2350 Food Hall Seating'!L31+'CP-2356 Gourmet Market w Bar'!L31+'CP-2338 Candy'!L31+'NC-2102 Quick Service-Burger'!L31+'NC-2103 Bar with Food'!L31+'SC-2120 Local Bar SC-2220 Prep'!L29+'SC-2109 Local Gourmet Coffee'!L31+'SC-2112 Fast Casual Mexican'!L31</f>
        <v>0</v>
      </c>
      <c r="M31" s="51">
        <f>'NT-1422 Quick Service-Deli'!M31+'CP-2352 Quick Service-Asian'!M31+'CP-2353 Quick Service-Chicken'!M31+'CP-2351 Quick Service-Healthy'!M31+'CP-2350 Food Hall Seating'!M31+'CP-2356 Gourmet Market w Bar'!M31+'CP-2338 Candy'!M31+'NC-2102 Quick Service-Burger'!M31+'NC-2103 Bar with Food'!M31+'SC-2120 Local Bar SC-2220 Prep'!M29+'SC-2109 Local Gourmet Coffee'!M31+'SC-2112 Fast Casual Mexican'!M31</f>
        <v>0</v>
      </c>
      <c r="N31" s="51">
        <f>'NT-1422 Quick Service-Deli'!N31+'CP-2352 Quick Service-Asian'!N31+'CP-2353 Quick Service-Chicken'!N31+'CP-2351 Quick Service-Healthy'!N31+'CP-2350 Food Hall Seating'!N31+'CP-2356 Gourmet Market w Bar'!N31+'CP-2338 Candy'!N31+'NC-2102 Quick Service-Burger'!N31+'NC-2103 Bar with Food'!N31+'SC-2120 Local Bar SC-2220 Prep'!N29+'SC-2109 Local Gourmet Coffee'!N31+'SC-2112 Fast Casual Mexican'!N31</f>
        <v>0</v>
      </c>
      <c r="O31" s="51">
        <f>'NT-1422 Quick Service-Deli'!O31+'CP-2352 Quick Service-Asian'!O31+'CP-2353 Quick Service-Chicken'!O31+'CP-2351 Quick Service-Healthy'!O31+'CP-2350 Food Hall Seating'!O31+'CP-2356 Gourmet Market w Bar'!O31+'CP-2338 Candy'!O31+'NC-2102 Quick Service-Burger'!O31+'NC-2103 Bar with Food'!O31+'SC-2120 Local Bar SC-2220 Prep'!O29+'SC-2109 Local Gourmet Coffee'!O31+'SC-2112 Fast Casual Mexican'!O31</f>
        <v>0</v>
      </c>
      <c r="P31" s="51">
        <f>'NT-1422 Quick Service-Deli'!P31+'CP-2352 Quick Service-Asian'!P31+'CP-2353 Quick Service-Chicken'!P31+'CP-2351 Quick Service-Healthy'!P31+'CP-2350 Food Hall Seating'!P31+'CP-2356 Gourmet Market w Bar'!P31+'CP-2338 Candy'!P31+'NC-2102 Quick Service-Burger'!P31+'NC-2103 Bar with Food'!P31+'SC-2120 Local Bar SC-2220 Prep'!P29+'SC-2109 Local Gourmet Coffee'!P31+'SC-2112 Fast Casual Mexican'!P31</f>
        <v>0</v>
      </c>
      <c r="Q31" s="51">
        <f>'NT-1422 Quick Service-Deli'!Q31+'CP-2352 Quick Service-Asian'!Q31+'CP-2353 Quick Service-Chicken'!Q31+'CP-2351 Quick Service-Healthy'!Q31+'CP-2350 Food Hall Seating'!Q31+'CP-2356 Gourmet Market w Bar'!Q31+'CP-2338 Candy'!Q31+'NC-2102 Quick Service-Burger'!Q31+'NC-2103 Bar with Food'!Q31+'SC-2120 Local Bar SC-2220 Prep'!Q29+'SC-2109 Local Gourmet Coffee'!Q31+'SC-2112 Fast Casual Mexican'!Q31</f>
        <v>0</v>
      </c>
      <c r="R31" s="51">
        <f>'NT-1422 Quick Service-Deli'!R31+'CP-2352 Quick Service-Asian'!R31+'CP-2353 Quick Service-Chicken'!R31+'CP-2351 Quick Service-Healthy'!R31+'CP-2350 Food Hall Seating'!R31+'CP-2356 Gourmet Market w Bar'!R31+'CP-2338 Candy'!R31+'NC-2102 Quick Service-Burger'!R31+'NC-2103 Bar with Food'!R31+'SC-2120 Local Bar SC-2220 Prep'!R29+'SC-2109 Local Gourmet Coffee'!R31+'SC-2112 Fast Casual Mexican'!R31</f>
        <v>0</v>
      </c>
      <c r="S31" s="49">
        <f t="shared" si="35"/>
        <v>0</v>
      </c>
    </row>
    <row r="32" spans="2:29" x14ac:dyDescent="0.35">
      <c r="B32" s="2" t="s">
        <v>20</v>
      </c>
      <c r="C32" s="51">
        <f>'NT-1422 Quick Service-Deli'!C32+'CP-2352 Quick Service-Asian'!C32+'CP-2353 Quick Service-Chicken'!C32+'CP-2351 Quick Service-Healthy'!C32+'CP-2350 Food Hall Seating'!C32+'CP-2356 Gourmet Market w Bar'!C32+'CP-2338 Candy'!C32+'NC-2102 Quick Service-Burger'!C32+'NC-2103 Bar with Food'!C32+'SC-2120 Local Bar SC-2220 Prep'!C30+'SC-2109 Local Gourmet Coffee'!C32+'SC-2112 Fast Casual Mexican'!C32</f>
        <v>0</v>
      </c>
      <c r="D32" s="51">
        <f>'NT-1422 Quick Service-Deli'!D32+'CP-2352 Quick Service-Asian'!D32+'CP-2353 Quick Service-Chicken'!D32+'CP-2351 Quick Service-Healthy'!D32+'CP-2350 Food Hall Seating'!D32+'CP-2356 Gourmet Market w Bar'!D32+'CP-2338 Candy'!D32+'NC-2102 Quick Service-Burger'!D32+'NC-2103 Bar with Food'!D32+'SC-2120 Local Bar SC-2220 Prep'!D30+'SC-2109 Local Gourmet Coffee'!D32+'SC-2112 Fast Casual Mexican'!D32</f>
        <v>0</v>
      </c>
      <c r="E32" s="51">
        <f>'NT-1422 Quick Service-Deli'!E32+'CP-2352 Quick Service-Asian'!E32+'CP-2353 Quick Service-Chicken'!E32+'CP-2351 Quick Service-Healthy'!E32+'CP-2350 Food Hall Seating'!E32+'CP-2356 Gourmet Market w Bar'!E32+'CP-2338 Candy'!E32+'NC-2102 Quick Service-Burger'!E32+'NC-2103 Bar with Food'!E32+'SC-2120 Local Bar SC-2220 Prep'!E30+'SC-2109 Local Gourmet Coffee'!E32+'SC-2112 Fast Casual Mexican'!E32</f>
        <v>0</v>
      </c>
      <c r="F32" s="51">
        <f>'NT-1422 Quick Service-Deli'!F32+'CP-2352 Quick Service-Asian'!F32+'CP-2353 Quick Service-Chicken'!F32+'CP-2351 Quick Service-Healthy'!F32+'CP-2350 Food Hall Seating'!F32+'CP-2356 Gourmet Market w Bar'!F32+'CP-2338 Candy'!F32+'NC-2102 Quick Service-Burger'!F32+'NC-2103 Bar with Food'!F32+'SC-2120 Local Bar SC-2220 Prep'!F30+'SC-2109 Local Gourmet Coffee'!F32+'SC-2112 Fast Casual Mexican'!F32</f>
        <v>0</v>
      </c>
      <c r="G32" s="51">
        <f>'NT-1422 Quick Service-Deli'!G32+'CP-2352 Quick Service-Asian'!G32+'CP-2353 Quick Service-Chicken'!G32+'CP-2351 Quick Service-Healthy'!G32+'CP-2350 Food Hall Seating'!G32+'CP-2356 Gourmet Market w Bar'!G32+'CP-2338 Candy'!G32+'NC-2102 Quick Service-Burger'!G32+'NC-2103 Bar with Food'!G32+'SC-2120 Local Bar SC-2220 Prep'!G30+'SC-2109 Local Gourmet Coffee'!G32+'SC-2112 Fast Casual Mexican'!G32</f>
        <v>0</v>
      </c>
      <c r="H32" s="51">
        <f>'NT-1422 Quick Service-Deli'!H32+'CP-2352 Quick Service-Asian'!H32+'CP-2353 Quick Service-Chicken'!H32+'CP-2351 Quick Service-Healthy'!H32+'CP-2350 Food Hall Seating'!H32+'CP-2356 Gourmet Market w Bar'!H32+'CP-2338 Candy'!H32+'NC-2102 Quick Service-Burger'!H32+'NC-2103 Bar with Food'!H32+'SC-2120 Local Bar SC-2220 Prep'!H30+'SC-2109 Local Gourmet Coffee'!H32+'SC-2112 Fast Casual Mexican'!H32</f>
        <v>0</v>
      </c>
      <c r="I32" s="51">
        <f>'NT-1422 Quick Service-Deli'!I32+'CP-2352 Quick Service-Asian'!I32+'CP-2353 Quick Service-Chicken'!I32+'CP-2351 Quick Service-Healthy'!I32+'CP-2350 Food Hall Seating'!I32+'CP-2356 Gourmet Market w Bar'!I32+'CP-2338 Candy'!I32+'NC-2102 Quick Service-Burger'!I32+'NC-2103 Bar with Food'!I32+'SC-2120 Local Bar SC-2220 Prep'!I30+'SC-2109 Local Gourmet Coffee'!I32+'SC-2112 Fast Casual Mexican'!I32</f>
        <v>0</v>
      </c>
      <c r="J32" s="51">
        <f>'NT-1422 Quick Service-Deli'!J32+'CP-2352 Quick Service-Asian'!J32+'CP-2353 Quick Service-Chicken'!J32+'CP-2351 Quick Service-Healthy'!J32+'CP-2350 Food Hall Seating'!J32+'CP-2356 Gourmet Market w Bar'!J32+'CP-2338 Candy'!J32+'NC-2102 Quick Service-Burger'!J32+'NC-2103 Bar with Food'!J32+'SC-2120 Local Bar SC-2220 Prep'!J30+'SC-2109 Local Gourmet Coffee'!J32+'SC-2112 Fast Casual Mexican'!J32</f>
        <v>0</v>
      </c>
      <c r="K32" s="51">
        <f>'NT-1422 Quick Service-Deli'!K32+'CP-2352 Quick Service-Asian'!K32+'CP-2353 Quick Service-Chicken'!K32+'CP-2351 Quick Service-Healthy'!K32+'CP-2350 Food Hall Seating'!K32+'CP-2356 Gourmet Market w Bar'!K32+'CP-2338 Candy'!K32+'NC-2102 Quick Service-Burger'!K32+'NC-2103 Bar with Food'!K32+'SC-2120 Local Bar SC-2220 Prep'!K30+'SC-2109 Local Gourmet Coffee'!K32+'SC-2112 Fast Casual Mexican'!K32</f>
        <v>0</v>
      </c>
      <c r="L32" s="51">
        <f>'NT-1422 Quick Service-Deli'!L32+'CP-2352 Quick Service-Asian'!L32+'CP-2353 Quick Service-Chicken'!L32+'CP-2351 Quick Service-Healthy'!L32+'CP-2350 Food Hall Seating'!L32+'CP-2356 Gourmet Market w Bar'!L32+'CP-2338 Candy'!L32+'NC-2102 Quick Service-Burger'!L32+'NC-2103 Bar with Food'!L32+'SC-2120 Local Bar SC-2220 Prep'!L30+'SC-2109 Local Gourmet Coffee'!L32+'SC-2112 Fast Casual Mexican'!L32</f>
        <v>0</v>
      </c>
      <c r="M32" s="51">
        <f>'NT-1422 Quick Service-Deli'!M32+'CP-2352 Quick Service-Asian'!M32+'CP-2353 Quick Service-Chicken'!M32+'CP-2351 Quick Service-Healthy'!M32+'CP-2350 Food Hall Seating'!M32+'CP-2356 Gourmet Market w Bar'!M32+'CP-2338 Candy'!M32+'NC-2102 Quick Service-Burger'!M32+'NC-2103 Bar with Food'!M32+'SC-2120 Local Bar SC-2220 Prep'!M30+'SC-2109 Local Gourmet Coffee'!M32+'SC-2112 Fast Casual Mexican'!M32</f>
        <v>0</v>
      </c>
      <c r="N32" s="51">
        <f>'NT-1422 Quick Service-Deli'!N32+'CP-2352 Quick Service-Asian'!N32+'CP-2353 Quick Service-Chicken'!N32+'CP-2351 Quick Service-Healthy'!N32+'CP-2350 Food Hall Seating'!N32+'CP-2356 Gourmet Market w Bar'!N32+'CP-2338 Candy'!N32+'NC-2102 Quick Service-Burger'!N32+'NC-2103 Bar with Food'!N32+'SC-2120 Local Bar SC-2220 Prep'!N30+'SC-2109 Local Gourmet Coffee'!N32+'SC-2112 Fast Casual Mexican'!N32</f>
        <v>0</v>
      </c>
      <c r="O32" s="51">
        <f>'NT-1422 Quick Service-Deli'!O32+'CP-2352 Quick Service-Asian'!O32+'CP-2353 Quick Service-Chicken'!O32+'CP-2351 Quick Service-Healthy'!O32+'CP-2350 Food Hall Seating'!O32+'CP-2356 Gourmet Market w Bar'!O32+'CP-2338 Candy'!O32+'NC-2102 Quick Service-Burger'!O32+'NC-2103 Bar with Food'!O32+'SC-2120 Local Bar SC-2220 Prep'!O30+'SC-2109 Local Gourmet Coffee'!O32+'SC-2112 Fast Casual Mexican'!O32</f>
        <v>0</v>
      </c>
      <c r="P32" s="51">
        <f>'NT-1422 Quick Service-Deli'!P32+'CP-2352 Quick Service-Asian'!P32+'CP-2353 Quick Service-Chicken'!P32+'CP-2351 Quick Service-Healthy'!P32+'CP-2350 Food Hall Seating'!P32+'CP-2356 Gourmet Market w Bar'!P32+'CP-2338 Candy'!P32+'NC-2102 Quick Service-Burger'!P32+'NC-2103 Bar with Food'!P32+'SC-2120 Local Bar SC-2220 Prep'!P30+'SC-2109 Local Gourmet Coffee'!P32+'SC-2112 Fast Casual Mexican'!P32</f>
        <v>0</v>
      </c>
      <c r="Q32" s="51">
        <f>'NT-1422 Quick Service-Deli'!Q32+'CP-2352 Quick Service-Asian'!Q32+'CP-2353 Quick Service-Chicken'!Q32+'CP-2351 Quick Service-Healthy'!Q32+'CP-2350 Food Hall Seating'!Q32+'CP-2356 Gourmet Market w Bar'!Q32+'CP-2338 Candy'!Q32+'NC-2102 Quick Service-Burger'!Q32+'NC-2103 Bar with Food'!Q32+'SC-2120 Local Bar SC-2220 Prep'!Q30+'SC-2109 Local Gourmet Coffee'!Q32+'SC-2112 Fast Casual Mexican'!Q32</f>
        <v>0</v>
      </c>
      <c r="R32" s="51">
        <f>'NT-1422 Quick Service-Deli'!R32+'CP-2352 Quick Service-Asian'!R32+'CP-2353 Quick Service-Chicken'!R32+'CP-2351 Quick Service-Healthy'!R32+'CP-2350 Food Hall Seating'!R32+'CP-2356 Gourmet Market w Bar'!R32+'CP-2338 Candy'!R32+'NC-2102 Quick Service-Burger'!R32+'NC-2103 Bar with Food'!R32+'SC-2120 Local Bar SC-2220 Prep'!R30+'SC-2109 Local Gourmet Coffee'!R32+'SC-2112 Fast Casual Mexican'!R32</f>
        <v>0</v>
      </c>
      <c r="S32" s="49">
        <f t="shared" si="35"/>
        <v>0</v>
      </c>
    </row>
    <row r="33" spans="1:29" x14ac:dyDescent="0.35">
      <c r="B33" s="2" t="s">
        <v>19</v>
      </c>
      <c r="C33" s="51">
        <f>'NT-1422 Quick Service-Deli'!C33+'CP-2352 Quick Service-Asian'!C33+'CP-2353 Quick Service-Chicken'!C33+'CP-2351 Quick Service-Healthy'!C33+'CP-2350 Food Hall Seating'!C33+'CP-2356 Gourmet Market w Bar'!C33+'CP-2338 Candy'!C33+'NC-2102 Quick Service-Burger'!C33+'NC-2103 Bar with Food'!C33+'SC-2120 Local Bar SC-2220 Prep'!C31+'SC-2109 Local Gourmet Coffee'!C33+'SC-2112 Fast Casual Mexican'!C33</f>
        <v>0</v>
      </c>
      <c r="D33" s="51">
        <f>'NT-1422 Quick Service-Deli'!D33+'CP-2352 Quick Service-Asian'!D33+'CP-2353 Quick Service-Chicken'!D33+'CP-2351 Quick Service-Healthy'!D33+'CP-2350 Food Hall Seating'!D33+'CP-2356 Gourmet Market w Bar'!D33+'CP-2338 Candy'!D33+'NC-2102 Quick Service-Burger'!D33+'NC-2103 Bar with Food'!D33+'SC-2120 Local Bar SC-2220 Prep'!D31+'SC-2109 Local Gourmet Coffee'!D33+'SC-2112 Fast Casual Mexican'!D33</f>
        <v>0</v>
      </c>
      <c r="E33" s="51">
        <f>'NT-1422 Quick Service-Deli'!E33+'CP-2352 Quick Service-Asian'!E33+'CP-2353 Quick Service-Chicken'!E33+'CP-2351 Quick Service-Healthy'!E33+'CP-2350 Food Hall Seating'!E33+'CP-2356 Gourmet Market w Bar'!E33+'CP-2338 Candy'!E33+'NC-2102 Quick Service-Burger'!E33+'NC-2103 Bar with Food'!E33+'SC-2120 Local Bar SC-2220 Prep'!E31+'SC-2109 Local Gourmet Coffee'!E33+'SC-2112 Fast Casual Mexican'!E33</f>
        <v>0</v>
      </c>
      <c r="F33" s="51">
        <f>'NT-1422 Quick Service-Deli'!F33+'CP-2352 Quick Service-Asian'!F33+'CP-2353 Quick Service-Chicken'!F33+'CP-2351 Quick Service-Healthy'!F33+'CP-2350 Food Hall Seating'!F33+'CP-2356 Gourmet Market w Bar'!F33+'CP-2338 Candy'!F33+'NC-2102 Quick Service-Burger'!F33+'NC-2103 Bar with Food'!F33+'SC-2120 Local Bar SC-2220 Prep'!F31+'SC-2109 Local Gourmet Coffee'!F33+'SC-2112 Fast Casual Mexican'!F33</f>
        <v>0</v>
      </c>
      <c r="G33" s="51">
        <f>'NT-1422 Quick Service-Deli'!G33+'CP-2352 Quick Service-Asian'!G33+'CP-2353 Quick Service-Chicken'!G33+'CP-2351 Quick Service-Healthy'!G33+'CP-2350 Food Hall Seating'!G33+'CP-2356 Gourmet Market w Bar'!G33+'CP-2338 Candy'!G33+'NC-2102 Quick Service-Burger'!G33+'NC-2103 Bar with Food'!G33+'SC-2120 Local Bar SC-2220 Prep'!G31+'SC-2109 Local Gourmet Coffee'!G33+'SC-2112 Fast Casual Mexican'!G33</f>
        <v>0</v>
      </c>
      <c r="H33" s="51">
        <f>'NT-1422 Quick Service-Deli'!H33+'CP-2352 Quick Service-Asian'!H33+'CP-2353 Quick Service-Chicken'!H33+'CP-2351 Quick Service-Healthy'!H33+'CP-2350 Food Hall Seating'!H33+'CP-2356 Gourmet Market w Bar'!H33+'CP-2338 Candy'!H33+'NC-2102 Quick Service-Burger'!H33+'NC-2103 Bar with Food'!H33+'SC-2120 Local Bar SC-2220 Prep'!H31+'SC-2109 Local Gourmet Coffee'!H33+'SC-2112 Fast Casual Mexican'!H33</f>
        <v>0</v>
      </c>
      <c r="I33" s="51">
        <f>'NT-1422 Quick Service-Deli'!I33+'CP-2352 Quick Service-Asian'!I33+'CP-2353 Quick Service-Chicken'!I33+'CP-2351 Quick Service-Healthy'!I33+'CP-2350 Food Hall Seating'!I33+'CP-2356 Gourmet Market w Bar'!I33+'CP-2338 Candy'!I33+'NC-2102 Quick Service-Burger'!I33+'NC-2103 Bar with Food'!I33+'SC-2120 Local Bar SC-2220 Prep'!I31+'SC-2109 Local Gourmet Coffee'!I33+'SC-2112 Fast Casual Mexican'!I33</f>
        <v>0</v>
      </c>
      <c r="J33" s="51">
        <f>'NT-1422 Quick Service-Deli'!J33+'CP-2352 Quick Service-Asian'!J33+'CP-2353 Quick Service-Chicken'!J33+'CP-2351 Quick Service-Healthy'!J33+'CP-2350 Food Hall Seating'!J33+'CP-2356 Gourmet Market w Bar'!J33+'CP-2338 Candy'!J33+'NC-2102 Quick Service-Burger'!J33+'NC-2103 Bar with Food'!J33+'SC-2120 Local Bar SC-2220 Prep'!J31+'SC-2109 Local Gourmet Coffee'!J33+'SC-2112 Fast Casual Mexican'!J33</f>
        <v>0</v>
      </c>
      <c r="K33" s="51">
        <f>'NT-1422 Quick Service-Deli'!K33+'CP-2352 Quick Service-Asian'!K33+'CP-2353 Quick Service-Chicken'!K33+'CP-2351 Quick Service-Healthy'!K33+'CP-2350 Food Hall Seating'!K33+'CP-2356 Gourmet Market w Bar'!K33+'CP-2338 Candy'!K33+'NC-2102 Quick Service-Burger'!K33+'NC-2103 Bar with Food'!K33+'SC-2120 Local Bar SC-2220 Prep'!K31+'SC-2109 Local Gourmet Coffee'!K33+'SC-2112 Fast Casual Mexican'!K33</f>
        <v>0</v>
      </c>
      <c r="L33" s="51">
        <f>'NT-1422 Quick Service-Deli'!L33+'CP-2352 Quick Service-Asian'!L33+'CP-2353 Quick Service-Chicken'!L33+'CP-2351 Quick Service-Healthy'!L33+'CP-2350 Food Hall Seating'!L33+'CP-2356 Gourmet Market w Bar'!L33+'CP-2338 Candy'!L33+'NC-2102 Quick Service-Burger'!L33+'NC-2103 Bar with Food'!L33+'SC-2120 Local Bar SC-2220 Prep'!L31+'SC-2109 Local Gourmet Coffee'!L33+'SC-2112 Fast Casual Mexican'!L33</f>
        <v>0</v>
      </c>
      <c r="M33" s="51">
        <f>'NT-1422 Quick Service-Deli'!M33+'CP-2352 Quick Service-Asian'!M33+'CP-2353 Quick Service-Chicken'!M33+'CP-2351 Quick Service-Healthy'!M33+'CP-2350 Food Hall Seating'!M33+'CP-2356 Gourmet Market w Bar'!M33+'CP-2338 Candy'!M33+'NC-2102 Quick Service-Burger'!M33+'NC-2103 Bar with Food'!M33+'SC-2120 Local Bar SC-2220 Prep'!M31+'SC-2109 Local Gourmet Coffee'!M33+'SC-2112 Fast Casual Mexican'!M33</f>
        <v>0</v>
      </c>
      <c r="N33" s="51">
        <f>'NT-1422 Quick Service-Deli'!N33+'CP-2352 Quick Service-Asian'!N33+'CP-2353 Quick Service-Chicken'!N33+'CP-2351 Quick Service-Healthy'!N33+'CP-2350 Food Hall Seating'!N33+'CP-2356 Gourmet Market w Bar'!N33+'CP-2338 Candy'!N33+'NC-2102 Quick Service-Burger'!N33+'NC-2103 Bar with Food'!N33+'SC-2120 Local Bar SC-2220 Prep'!N31+'SC-2109 Local Gourmet Coffee'!N33+'SC-2112 Fast Casual Mexican'!N33</f>
        <v>0</v>
      </c>
      <c r="O33" s="51">
        <f>'NT-1422 Quick Service-Deli'!O33+'CP-2352 Quick Service-Asian'!O33+'CP-2353 Quick Service-Chicken'!O33+'CP-2351 Quick Service-Healthy'!O33+'CP-2350 Food Hall Seating'!O33+'CP-2356 Gourmet Market w Bar'!O33+'CP-2338 Candy'!O33+'NC-2102 Quick Service-Burger'!O33+'NC-2103 Bar with Food'!O33+'SC-2120 Local Bar SC-2220 Prep'!O31+'SC-2109 Local Gourmet Coffee'!O33+'SC-2112 Fast Casual Mexican'!O33</f>
        <v>0</v>
      </c>
      <c r="P33" s="51">
        <f>'NT-1422 Quick Service-Deli'!P33+'CP-2352 Quick Service-Asian'!P33+'CP-2353 Quick Service-Chicken'!P33+'CP-2351 Quick Service-Healthy'!P33+'CP-2350 Food Hall Seating'!P33+'CP-2356 Gourmet Market w Bar'!P33+'CP-2338 Candy'!P33+'NC-2102 Quick Service-Burger'!P33+'NC-2103 Bar with Food'!P33+'SC-2120 Local Bar SC-2220 Prep'!P31+'SC-2109 Local Gourmet Coffee'!P33+'SC-2112 Fast Casual Mexican'!P33</f>
        <v>0</v>
      </c>
      <c r="Q33" s="51">
        <f>'NT-1422 Quick Service-Deli'!Q33+'CP-2352 Quick Service-Asian'!Q33+'CP-2353 Quick Service-Chicken'!Q33+'CP-2351 Quick Service-Healthy'!Q33+'CP-2350 Food Hall Seating'!Q33+'CP-2356 Gourmet Market w Bar'!Q33+'CP-2338 Candy'!Q33+'NC-2102 Quick Service-Burger'!Q33+'NC-2103 Bar with Food'!Q33+'SC-2120 Local Bar SC-2220 Prep'!Q31+'SC-2109 Local Gourmet Coffee'!Q33+'SC-2112 Fast Casual Mexican'!Q33</f>
        <v>0</v>
      </c>
      <c r="R33" s="51">
        <f>'NT-1422 Quick Service-Deli'!R33+'CP-2352 Quick Service-Asian'!R33+'CP-2353 Quick Service-Chicken'!R33+'CP-2351 Quick Service-Healthy'!R33+'CP-2350 Food Hall Seating'!R33+'CP-2356 Gourmet Market w Bar'!R33+'CP-2338 Candy'!R33+'NC-2102 Quick Service-Burger'!R33+'NC-2103 Bar with Food'!R33+'SC-2120 Local Bar SC-2220 Prep'!R31+'SC-2109 Local Gourmet Coffee'!R33+'SC-2112 Fast Casual Mexican'!R33</f>
        <v>0</v>
      </c>
      <c r="S33" s="49">
        <f t="shared" si="35"/>
        <v>0</v>
      </c>
    </row>
    <row r="34" spans="1:29" x14ac:dyDescent="0.35">
      <c r="B34" s="2" t="s">
        <v>32</v>
      </c>
      <c r="C34" s="51">
        <f>'NT-1422 Quick Service-Deli'!C34+'CP-2352 Quick Service-Asian'!C34+'CP-2353 Quick Service-Chicken'!C34+'CP-2351 Quick Service-Healthy'!C34+'CP-2350 Food Hall Seating'!C34+'CP-2356 Gourmet Market w Bar'!C34+'CP-2338 Candy'!C34+'NC-2102 Quick Service-Burger'!C34+'NC-2103 Bar with Food'!C34+'SC-2120 Local Bar SC-2220 Prep'!C32+'SC-2109 Local Gourmet Coffee'!C34+'SC-2112 Fast Casual Mexican'!C34</f>
        <v>0</v>
      </c>
      <c r="D34" s="51">
        <f>'NT-1422 Quick Service-Deli'!D34+'CP-2352 Quick Service-Asian'!D34+'CP-2353 Quick Service-Chicken'!D34+'CP-2351 Quick Service-Healthy'!D34+'CP-2350 Food Hall Seating'!D34+'CP-2356 Gourmet Market w Bar'!D34+'CP-2338 Candy'!D34+'NC-2102 Quick Service-Burger'!D34+'NC-2103 Bar with Food'!D34+'SC-2120 Local Bar SC-2220 Prep'!D32+'SC-2109 Local Gourmet Coffee'!D34+'SC-2112 Fast Casual Mexican'!D34</f>
        <v>0</v>
      </c>
      <c r="E34" s="51">
        <f>'NT-1422 Quick Service-Deli'!E34+'CP-2352 Quick Service-Asian'!E34+'CP-2353 Quick Service-Chicken'!E34+'CP-2351 Quick Service-Healthy'!E34+'CP-2350 Food Hall Seating'!E34+'CP-2356 Gourmet Market w Bar'!E34+'CP-2338 Candy'!E34+'NC-2102 Quick Service-Burger'!E34+'NC-2103 Bar with Food'!E34+'SC-2120 Local Bar SC-2220 Prep'!E32+'SC-2109 Local Gourmet Coffee'!E34+'SC-2112 Fast Casual Mexican'!E34</f>
        <v>0</v>
      </c>
      <c r="F34" s="51">
        <f>'NT-1422 Quick Service-Deli'!F34+'CP-2352 Quick Service-Asian'!F34+'CP-2353 Quick Service-Chicken'!F34+'CP-2351 Quick Service-Healthy'!F34+'CP-2350 Food Hall Seating'!F34+'CP-2356 Gourmet Market w Bar'!F34+'CP-2338 Candy'!F34+'NC-2102 Quick Service-Burger'!F34+'NC-2103 Bar with Food'!F34+'SC-2120 Local Bar SC-2220 Prep'!F32+'SC-2109 Local Gourmet Coffee'!F34+'SC-2112 Fast Casual Mexican'!F34</f>
        <v>0</v>
      </c>
      <c r="G34" s="51">
        <f>'NT-1422 Quick Service-Deli'!G34+'CP-2352 Quick Service-Asian'!G34+'CP-2353 Quick Service-Chicken'!G34+'CP-2351 Quick Service-Healthy'!G34+'CP-2350 Food Hall Seating'!G34+'CP-2356 Gourmet Market w Bar'!G34+'CP-2338 Candy'!G34+'NC-2102 Quick Service-Burger'!G34+'NC-2103 Bar with Food'!G34+'SC-2120 Local Bar SC-2220 Prep'!G32+'SC-2109 Local Gourmet Coffee'!G34+'SC-2112 Fast Casual Mexican'!G34</f>
        <v>0</v>
      </c>
      <c r="H34" s="51">
        <f>'NT-1422 Quick Service-Deli'!H34+'CP-2352 Quick Service-Asian'!H34+'CP-2353 Quick Service-Chicken'!H34+'CP-2351 Quick Service-Healthy'!H34+'CP-2350 Food Hall Seating'!H34+'CP-2356 Gourmet Market w Bar'!H34+'CP-2338 Candy'!H34+'NC-2102 Quick Service-Burger'!H34+'NC-2103 Bar with Food'!H34+'SC-2120 Local Bar SC-2220 Prep'!H32+'SC-2109 Local Gourmet Coffee'!H34+'SC-2112 Fast Casual Mexican'!H34</f>
        <v>0</v>
      </c>
      <c r="I34" s="51">
        <f>'NT-1422 Quick Service-Deli'!I34+'CP-2352 Quick Service-Asian'!I34+'CP-2353 Quick Service-Chicken'!I34+'CP-2351 Quick Service-Healthy'!I34+'CP-2350 Food Hall Seating'!I34+'CP-2356 Gourmet Market w Bar'!I34+'CP-2338 Candy'!I34+'NC-2102 Quick Service-Burger'!I34+'NC-2103 Bar with Food'!I34+'SC-2120 Local Bar SC-2220 Prep'!I32+'SC-2109 Local Gourmet Coffee'!I34+'SC-2112 Fast Casual Mexican'!I34</f>
        <v>0</v>
      </c>
      <c r="J34" s="51">
        <f>'NT-1422 Quick Service-Deli'!J34+'CP-2352 Quick Service-Asian'!J34+'CP-2353 Quick Service-Chicken'!J34+'CP-2351 Quick Service-Healthy'!J34+'CP-2350 Food Hall Seating'!J34+'CP-2356 Gourmet Market w Bar'!J34+'CP-2338 Candy'!J34+'NC-2102 Quick Service-Burger'!J34+'NC-2103 Bar with Food'!J34+'SC-2120 Local Bar SC-2220 Prep'!J32+'SC-2109 Local Gourmet Coffee'!J34+'SC-2112 Fast Casual Mexican'!J34</f>
        <v>0</v>
      </c>
      <c r="K34" s="51">
        <f>'NT-1422 Quick Service-Deli'!K34+'CP-2352 Quick Service-Asian'!K34+'CP-2353 Quick Service-Chicken'!K34+'CP-2351 Quick Service-Healthy'!K34+'CP-2350 Food Hall Seating'!K34+'CP-2356 Gourmet Market w Bar'!K34+'CP-2338 Candy'!K34+'NC-2102 Quick Service-Burger'!K34+'NC-2103 Bar with Food'!K34+'SC-2120 Local Bar SC-2220 Prep'!K32+'SC-2109 Local Gourmet Coffee'!K34+'SC-2112 Fast Casual Mexican'!K34</f>
        <v>0</v>
      </c>
      <c r="L34" s="51">
        <f>'NT-1422 Quick Service-Deli'!L34+'CP-2352 Quick Service-Asian'!L34+'CP-2353 Quick Service-Chicken'!L34+'CP-2351 Quick Service-Healthy'!L34+'CP-2350 Food Hall Seating'!L34+'CP-2356 Gourmet Market w Bar'!L34+'CP-2338 Candy'!L34+'NC-2102 Quick Service-Burger'!L34+'NC-2103 Bar with Food'!L34+'SC-2120 Local Bar SC-2220 Prep'!L32+'SC-2109 Local Gourmet Coffee'!L34+'SC-2112 Fast Casual Mexican'!L34</f>
        <v>0</v>
      </c>
      <c r="M34" s="51">
        <f>'NT-1422 Quick Service-Deli'!M34+'CP-2352 Quick Service-Asian'!M34+'CP-2353 Quick Service-Chicken'!M34+'CP-2351 Quick Service-Healthy'!M34+'CP-2350 Food Hall Seating'!M34+'CP-2356 Gourmet Market w Bar'!M34+'CP-2338 Candy'!M34+'NC-2102 Quick Service-Burger'!M34+'NC-2103 Bar with Food'!M34+'SC-2120 Local Bar SC-2220 Prep'!M32+'SC-2109 Local Gourmet Coffee'!M34+'SC-2112 Fast Casual Mexican'!M34</f>
        <v>0</v>
      </c>
      <c r="N34" s="51">
        <f>'NT-1422 Quick Service-Deli'!N34+'CP-2352 Quick Service-Asian'!N34+'CP-2353 Quick Service-Chicken'!N34+'CP-2351 Quick Service-Healthy'!N34+'CP-2350 Food Hall Seating'!N34+'CP-2356 Gourmet Market w Bar'!N34+'CP-2338 Candy'!N34+'NC-2102 Quick Service-Burger'!N34+'NC-2103 Bar with Food'!N34+'SC-2120 Local Bar SC-2220 Prep'!N32+'SC-2109 Local Gourmet Coffee'!N34+'SC-2112 Fast Casual Mexican'!N34</f>
        <v>0</v>
      </c>
      <c r="O34" s="51">
        <f>'NT-1422 Quick Service-Deli'!O34+'CP-2352 Quick Service-Asian'!O34+'CP-2353 Quick Service-Chicken'!O34+'CP-2351 Quick Service-Healthy'!O34+'CP-2350 Food Hall Seating'!O34+'CP-2356 Gourmet Market w Bar'!O34+'CP-2338 Candy'!O34+'NC-2102 Quick Service-Burger'!O34+'NC-2103 Bar with Food'!O34+'SC-2120 Local Bar SC-2220 Prep'!O32+'SC-2109 Local Gourmet Coffee'!O34+'SC-2112 Fast Casual Mexican'!O34</f>
        <v>0</v>
      </c>
      <c r="P34" s="51">
        <f>'NT-1422 Quick Service-Deli'!P34+'CP-2352 Quick Service-Asian'!P34+'CP-2353 Quick Service-Chicken'!P34+'CP-2351 Quick Service-Healthy'!P34+'CP-2350 Food Hall Seating'!P34+'CP-2356 Gourmet Market w Bar'!P34+'CP-2338 Candy'!P34+'NC-2102 Quick Service-Burger'!P34+'NC-2103 Bar with Food'!P34+'SC-2120 Local Bar SC-2220 Prep'!P32+'SC-2109 Local Gourmet Coffee'!P34+'SC-2112 Fast Casual Mexican'!P34</f>
        <v>0</v>
      </c>
      <c r="Q34" s="51">
        <f>'NT-1422 Quick Service-Deli'!Q34+'CP-2352 Quick Service-Asian'!Q34+'CP-2353 Quick Service-Chicken'!Q34+'CP-2351 Quick Service-Healthy'!Q34+'CP-2350 Food Hall Seating'!Q34+'CP-2356 Gourmet Market w Bar'!Q34+'CP-2338 Candy'!Q34+'NC-2102 Quick Service-Burger'!Q34+'NC-2103 Bar with Food'!Q34+'SC-2120 Local Bar SC-2220 Prep'!Q32+'SC-2109 Local Gourmet Coffee'!Q34+'SC-2112 Fast Casual Mexican'!Q34</f>
        <v>0</v>
      </c>
      <c r="R34" s="51">
        <f>'NT-1422 Quick Service-Deli'!R34+'CP-2352 Quick Service-Asian'!R34+'CP-2353 Quick Service-Chicken'!R34+'CP-2351 Quick Service-Healthy'!R34+'CP-2350 Food Hall Seating'!R34+'CP-2356 Gourmet Market w Bar'!R34+'CP-2338 Candy'!R34+'NC-2102 Quick Service-Burger'!R34+'NC-2103 Bar with Food'!R34+'SC-2120 Local Bar SC-2220 Prep'!R32+'SC-2109 Local Gourmet Coffee'!R34+'SC-2112 Fast Casual Mexican'!R34</f>
        <v>0</v>
      </c>
      <c r="S34" s="49">
        <f t="shared" si="35"/>
        <v>0</v>
      </c>
    </row>
    <row r="35" spans="1:29" x14ac:dyDescent="0.35">
      <c r="B35" s="2" t="s">
        <v>31</v>
      </c>
      <c r="C35" s="51">
        <f>'NT-1422 Quick Service-Deli'!C35+'CP-2352 Quick Service-Asian'!C35+'CP-2353 Quick Service-Chicken'!C35+'CP-2351 Quick Service-Healthy'!C35+'CP-2350 Food Hall Seating'!C35+'CP-2356 Gourmet Market w Bar'!C35+'CP-2338 Candy'!C35+'NC-2102 Quick Service-Burger'!C35+'NC-2103 Bar with Food'!C35+'SC-2120 Local Bar SC-2220 Prep'!C33+'SC-2109 Local Gourmet Coffee'!C35+'SC-2112 Fast Casual Mexican'!C35</f>
        <v>0</v>
      </c>
      <c r="D35" s="51">
        <f>'NT-1422 Quick Service-Deli'!D35+'CP-2352 Quick Service-Asian'!D35+'CP-2353 Quick Service-Chicken'!D35+'CP-2351 Quick Service-Healthy'!D35+'CP-2350 Food Hall Seating'!D35+'CP-2356 Gourmet Market w Bar'!D35+'CP-2338 Candy'!D35+'NC-2102 Quick Service-Burger'!D35+'NC-2103 Bar with Food'!D35+'SC-2120 Local Bar SC-2220 Prep'!D33+'SC-2109 Local Gourmet Coffee'!D35+'SC-2112 Fast Casual Mexican'!D35</f>
        <v>0</v>
      </c>
      <c r="E35" s="51">
        <f>'NT-1422 Quick Service-Deli'!E35+'CP-2352 Quick Service-Asian'!E35+'CP-2353 Quick Service-Chicken'!E35+'CP-2351 Quick Service-Healthy'!E35+'CP-2350 Food Hall Seating'!E35+'CP-2356 Gourmet Market w Bar'!E35+'CP-2338 Candy'!E35+'NC-2102 Quick Service-Burger'!E35+'NC-2103 Bar with Food'!E35+'SC-2120 Local Bar SC-2220 Prep'!E33+'SC-2109 Local Gourmet Coffee'!E35+'SC-2112 Fast Casual Mexican'!E35</f>
        <v>0</v>
      </c>
      <c r="F35" s="51">
        <f>'NT-1422 Quick Service-Deli'!F35+'CP-2352 Quick Service-Asian'!F35+'CP-2353 Quick Service-Chicken'!F35+'CP-2351 Quick Service-Healthy'!F35+'CP-2350 Food Hall Seating'!F35+'CP-2356 Gourmet Market w Bar'!F35+'CP-2338 Candy'!F35+'NC-2102 Quick Service-Burger'!F35+'NC-2103 Bar with Food'!F35+'SC-2120 Local Bar SC-2220 Prep'!F33+'SC-2109 Local Gourmet Coffee'!F35+'SC-2112 Fast Casual Mexican'!F35</f>
        <v>0</v>
      </c>
      <c r="G35" s="51">
        <f>'NT-1422 Quick Service-Deli'!G35+'CP-2352 Quick Service-Asian'!G35+'CP-2353 Quick Service-Chicken'!G35+'CP-2351 Quick Service-Healthy'!G35+'CP-2350 Food Hall Seating'!G35+'CP-2356 Gourmet Market w Bar'!G35+'CP-2338 Candy'!G35+'NC-2102 Quick Service-Burger'!G35+'NC-2103 Bar with Food'!G35+'SC-2120 Local Bar SC-2220 Prep'!G33+'SC-2109 Local Gourmet Coffee'!G35+'SC-2112 Fast Casual Mexican'!G35</f>
        <v>0</v>
      </c>
      <c r="H35" s="51">
        <f>'NT-1422 Quick Service-Deli'!H35+'CP-2352 Quick Service-Asian'!H35+'CP-2353 Quick Service-Chicken'!H35+'CP-2351 Quick Service-Healthy'!H35+'CP-2350 Food Hall Seating'!H35+'CP-2356 Gourmet Market w Bar'!H35+'CP-2338 Candy'!H35+'NC-2102 Quick Service-Burger'!H35+'NC-2103 Bar with Food'!H35+'SC-2120 Local Bar SC-2220 Prep'!H33+'SC-2109 Local Gourmet Coffee'!H35+'SC-2112 Fast Casual Mexican'!H35</f>
        <v>0</v>
      </c>
      <c r="I35" s="51">
        <f>'NT-1422 Quick Service-Deli'!I35+'CP-2352 Quick Service-Asian'!I35+'CP-2353 Quick Service-Chicken'!I35+'CP-2351 Quick Service-Healthy'!I35+'CP-2350 Food Hall Seating'!I35+'CP-2356 Gourmet Market w Bar'!I35+'CP-2338 Candy'!I35+'NC-2102 Quick Service-Burger'!I35+'NC-2103 Bar with Food'!I35+'SC-2120 Local Bar SC-2220 Prep'!I33+'SC-2109 Local Gourmet Coffee'!I35+'SC-2112 Fast Casual Mexican'!I35</f>
        <v>0</v>
      </c>
      <c r="J35" s="51">
        <f>'NT-1422 Quick Service-Deli'!J35+'CP-2352 Quick Service-Asian'!J35+'CP-2353 Quick Service-Chicken'!J35+'CP-2351 Quick Service-Healthy'!J35+'CP-2350 Food Hall Seating'!J35+'CP-2356 Gourmet Market w Bar'!J35+'CP-2338 Candy'!J35+'NC-2102 Quick Service-Burger'!J35+'NC-2103 Bar with Food'!J35+'SC-2120 Local Bar SC-2220 Prep'!J33+'SC-2109 Local Gourmet Coffee'!J35+'SC-2112 Fast Casual Mexican'!J35</f>
        <v>0</v>
      </c>
      <c r="K35" s="51">
        <f>'NT-1422 Quick Service-Deli'!K35+'CP-2352 Quick Service-Asian'!K35+'CP-2353 Quick Service-Chicken'!K35+'CP-2351 Quick Service-Healthy'!K35+'CP-2350 Food Hall Seating'!K35+'CP-2356 Gourmet Market w Bar'!K35+'CP-2338 Candy'!K35+'NC-2102 Quick Service-Burger'!K35+'NC-2103 Bar with Food'!K35+'SC-2120 Local Bar SC-2220 Prep'!K33+'SC-2109 Local Gourmet Coffee'!K35+'SC-2112 Fast Casual Mexican'!K35</f>
        <v>0</v>
      </c>
      <c r="L35" s="51">
        <f>'NT-1422 Quick Service-Deli'!L35+'CP-2352 Quick Service-Asian'!L35+'CP-2353 Quick Service-Chicken'!L35+'CP-2351 Quick Service-Healthy'!L35+'CP-2350 Food Hall Seating'!L35+'CP-2356 Gourmet Market w Bar'!L35+'CP-2338 Candy'!L35+'NC-2102 Quick Service-Burger'!L35+'NC-2103 Bar with Food'!L35+'SC-2120 Local Bar SC-2220 Prep'!L33+'SC-2109 Local Gourmet Coffee'!L35+'SC-2112 Fast Casual Mexican'!L35</f>
        <v>0</v>
      </c>
      <c r="M35" s="51">
        <f>'NT-1422 Quick Service-Deli'!M35+'CP-2352 Quick Service-Asian'!M35+'CP-2353 Quick Service-Chicken'!M35+'CP-2351 Quick Service-Healthy'!M35+'CP-2350 Food Hall Seating'!M35+'CP-2356 Gourmet Market w Bar'!M35+'CP-2338 Candy'!M35+'NC-2102 Quick Service-Burger'!M35+'NC-2103 Bar with Food'!M35+'SC-2120 Local Bar SC-2220 Prep'!M33+'SC-2109 Local Gourmet Coffee'!M35+'SC-2112 Fast Casual Mexican'!M35</f>
        <v>0</v>
      </c>
      <c r="N35" s="51">
        <f>'NT-1422 Quick Service-Deli'!N35+'CP-2352 Quick Service-Asian'!N35+'CP-2353 Quick Service-Chicken'!N35+'CP-2351 Quick Service-Healthy'!N35+'CP-2350 Food Hall Seating'!N35+'CP-2356 Gourmet Market w Bar'!N35+'CP-2338 Candy'!N35+'NC-2102 Quick Service-Burger'!N35+'NC-2103 Bar with Food'!N35+'SC-2120 Local Bar SC-2220 Prep'!N33+'SC-2109 Local Gourmet Coffee'!N35+'SC-2112 Fast Casual Mexican'!N35</f>
        <v>0</v>
      </c>
      <c r="O35" s="51">
        <f>'NT-1422 Quick Service-Deli'!O35+'CP-2352 Quick Service-Asian'!O35+'CP-2353 Quick Service-Chicken'!O35+'CP-2351 Quick Service-Healthy'!O35+'CP-2350 Food Hall Seating'!O35+'CP-2356 Gourmet Market w Bar'!O35+'CP-2338 Candy'!O35+'NC-2102 Quick Service-Burger'!O35+'NC-2103 Bar with Food'!O35+'SC-2120 Local Bar SC-2220 Prep'!O33+'SC-2109 Local Gourmet Coffee'!O35+'SC-2112 Fast Casual Mexican'!O35</f>
        <v>0</v>
      </c>
      <c r="P35" s="51">
        <f>'NT-1422 Quick Service-Deli'!P35+'CP-2352 Quick Service-Asian'!P35+'CP-2353 Quick Service-Chicken'!P35+'CP-2351 Quick Service-Healthy'!P35+'CP-2350 Food Hall Seating'!P35+'CP-2356 Gourmet Market w Bar'!P35+'CP-2338 Candy'!P35+'NC-2102 Quick Service-Burger'!P35+'NC-2103 Bar with Food'!P35+'SC-2120 Local Bar SC-2220 Prep'!P33+'SC-2109 Local Gourmet Coffee'!P35+'SC-2112 Fast Casual Mexican'!P35</f>
        <v>0</v>
      </c>
      <c r="Q35" s="51">
        <f>'NT-1422 Quick Service-Deli'!Q35+'CP-2352 Quick Service-Asian'!Q35+'CP-2353 Quick Service-Chicken'!Q35+'CP-2351 Quick Service-Healthy'!Q35+'CP-2350 Food Hall Seating'!Q35+'CP-2356 Gourmet Market w Bar'!Q35+'CP-2338 Candy'!Q35+'NC-2102 Quick Service-Burger'!Q35+'NC-2103 Bar with Food'!Q35+'SC-2120 Local Bar SC-2220 Prep'!Q33+'SC-2109 Local Gourmet Coffee'!Q35+'SC-2112 Fast Casual Mexican'!Q35</f>
        <v>0</v>
      </c>
      <c r="R35" s="51">
        <f>'NT-1422 Quick Service-Deli'!R35+'CP-2352 Quick Service-Asian'!R35+'CP-2353 Quick Service-Chicken'!R35+'CP-2351 Quick Service-Healthy'!R35+'CP-2350 Food Hall Seating'!R35+'CP-2356 Gourmet Market w Bar'!R35+'CP-2338 Candy'!R35+'NC-2102 Quick Service-Burger'!R35+'NC-2103 Bar with Food'!R35+'SC-2120 Local Bar SC-2220 Prep'!R33+'SC-2109 Local Gourmet Coffee'!R35+'SC-2112 Fast Casual Mexican'!R35</f>
        <v>0</v>
      </c>
      <c r="S35" s="49">
        <f t="shared" si="35"/>
        <v>0</v>
      </c>
    </row>
    <row r="36" spans="1:29" x14ac:dyDescent="0.35">
      <c r="B36" s="2" t="s">
        <v>17</v>
      </c>
      <c r="C36" s="51">
        <f>'NT-1422 Quick Service-Deli'!C36+'CP-2352 Quick Service-Asian'!C36+'CP-2353 Quick Service-Chicken'!C36+'CP-2351 Quick Service-Healthy'!C36+'CP-2350 Food Hall Seating'!C36+'CP-2356 Gourmet Market w Bar'!C36+'CP-2338 Candy'!C36+'NC-2102 Quick Service-Burger'!C36+'NC-2103 Bar with Food'!C36+'SC-2120 Local Bar SC-2220 Prep'!C34+'SC-2109 Local Gourmet Coffee'!C36+'SC-2112 Fast Casual Mexican'!C36</f>
        <v>0</v>
      </c>
      <c r="D36" s="51">
        <f>'NT-1422 Quick Service-Deli'!D36+'CP-2352 Quick Service-Asian'!D36+'CP-2353 Quick Service-Chicken'!D36+'CP-2351 Quick Service-Healthy'!D36+'CP-2350 Food Hall Seating'!D36+'CP-2356 Gourmet Market w Bar'!D36+'CP-2338 Candy'!D36+'NC-2102 Quick Service-Burger'!D36+'NC-2103 Bar with Food'!D36+'SC-2120 Local Bar SC-2220 Prep'!D34+'SC-2109 Local Gourmet Coffee'!D36+'SC-2112 Fast Casual Mexican'!D36</f>
        <v>0</v>
      </c>
      <c r="E36" s="51">
        <f>'NT-1422 Quick Service-Deli'!E36+'CP-2352 Quick Service-Asian'!E36+'CP-2353 Quick Service-Chicken'!E36+'CP-2351 Quick Service-Healthy'!E36+'CP-2350 Food Hall Seating'!E36+'CP-2356 Gourmet Market w Bar'!E36+'CP-2338 Candy'!E36+'NC-2102 Quick Service-Burger'!E36+'NC-2103 Bar with Food'!E36+'SC-2120 Local Bar SC-2220 Prep'!E34+'SC-2109 Local Gourmet Coffee'!E36+'SC-2112 Fast Casual Mexican'!E36</f>
        <v>0</v>
      </c>
      <c r="F36" s="51">
        <f>'NT-1422 Quick Service-Deli'!F36+'CP-2352 Quick Service-Asian'!F36+'CP-2353 Quick Service-Chicken'!F36+'CP-2351 Quick Service-Healthy'!F36+'CP-2350 Food Hall Seating'!F36+'CP-2356 Gourmet Market w Bar'!F36+'CP-2338 Candy'!F36+'NC-2102 Quick Service-Burger'!F36+'NC-2103 Bar with Food'!F36+'SC-2120 Local Bar SC-2220 Prep'!F34+'SC-2109 Local Gourmet Coffee'!F36+'SC-2112 Fast Casual Mexican'!F36</f>
        <v>0</v>
      </c>
      <c r="G36" s="51">
        <f>'NT-1422 Quick Service-Deli'!G36+'CP-2352 Quick Service-Asian'!G36+'CP-2353 Quick Service-Chicken'!G36+'CP-2351 Quick Service-Healthy'!G36+'CP-2350 Food Hall Seating'!G36+'CP-2356 Gourmet Market w Bar'!G36+'CP-2338 Candy'!G36+'NC-2102 Quick Service-Burger'!G36+'NC-2103 Bar with Food'!G36+'SC-2120 Local Bar SC-2220 Prep'!G34+'SC-2109 Local Gourmet Coffee'!G36+'SC-2112 Fast Casual Mexican'!G36</f>
        <v>0</v>
      </c>
      <c r="H36" s="51">
        <f>'NT-1422 Quick Service-Deli'!H36+'CP-2352 Quick Service-Asian'!H36+'CP-2353 Quick Service-Chicken'!H36+'CP-2351 Quick Service-Healthy'!H36+'CP-2350 Food Hall Seating'!H36+'CP-2356 Gourmet Market w Bar'!H36+'CP-2338 Candy'!H36+'NC-2102 Quick Service-Burger'!H36+'NC-2103 Bar with Food'!H36+'SC-2120 Local Bar SC-2220 Prep'!H34+'SC-2109 Local Gourmet Coffee'!H36+'SC-2112 Fast Casual Mexican'!H36</f>
        <v>0</v>
      </c>
      <c r="I36" s="51">
        <f>'NT-1422 Quick Service-Deli'!I36+'CP-2352 Quick Service-Asian'!I36+'CP-2353 Quick Service-Chicken'!I36+'CP-2351 Quick Service-Healthy'!I36+'CP-2350 Food Hall Seating'!I36+'CP-2356 Gourmet Market w Bar'!I36+'CP-2338 Candy'!I36+'NC-2102 Quick Service-Burger'!I36+'NC-2103 Bar with Food'!I36+'SC-2120 Local Bar SC-2220 Prep'!I34+'SC-2109 Local Gourmet Coffee'!I36+'SC-2112 Fast Casual Mexican'!I36</f>
        <v>0</v>
      </c>
      <c r="J36" s="51">
        <f>'NT-1422 Quick Service-Deli'!J36+'CP-2352 Quick Service-Asian'!J36+'CP-2353 Quick Service-Chicken'!J36+'CP-2351 Quick Service-Healthy'!J36+'CP-2350 Food Hall Seating'!J36+'CP-2356 Gourmet Market w Bar'!J36+'CP-2338 Candy'!J36+'NC-2102 Quick Service-Burger'!J36+'NC-2103 Bar with Food'!J36+'SC-2120 Local Bar SC-2220 Prep'!J34+'SC-2109 Local Gourmet Coffee'!J36+'SC-2112 Fast Casual Mexican'!J36</f>
        <v>0</v>
      </c>
      <c r="K36" s="51">
        <f>'NT-1422 Quick Service-Deli'!K36+'CP-2352 Quick Service-Asian'!K36+'CP-2353 Quick Service-Chicken'!K36+'CP-2351 Quick Service-Healthy'!K36+'CP-2350 Food Hall Seating'!K36+'CP-2356 Gourmet Market w Bar'!K36+'CP-2338 Candy'!K36+'NC-2102 Quick Service-Burger'!K36+'NC-2103 Bar with Food'!K36+'SC-2120 Local Bar SC-2220 Prep'!K34+'SC-2109 Local Gourmet Coffee'!K36+'SC-2112 Fast Casual Mexican'!K36</f>
        <v>0</v>
      </c>
      <c r="L36" s="51">
        <f>'NT-1422 Quick Service-Deli'!L36+'CP-2352 Quick Service-Asian'!L36+'CP-2353 Quick Service-Chicken'!L36+'CP-2351 Quick Service-Healthy'!L36+'CP-2350 Food Hall Seating'!L36+'CP-2356 Gourmet Market w Bar'!L36+'CP-2338 Candy'!L36+'NC-2102 Quick Service-Burger'!L36+'NC-2103 Bar with Food'!L36+'SC-2120 Local Bar SC-2220 Prep'!L34+'SC-2109 Local Gourmet Coffee'!L36+'SC-2112 Fast Casual Mexican'!L36</f>
        <v>0</v>
      </c>
      <c r="M36" s="51">
        <f>'NT-1422 Quick Service-Deli'!M36+'CP-2352 Quick Service-Asian'!M36+'CP-2353 Quick Service-Chicken'!M36+'CP-2351 Quick Service-Healthy'!M36+'CP-2350 Food Hall Seating'!M36+'CP-2356 Gourmet Market w Bar'!M36+'CP-2338 Candy'!M36+'NC-2102 Quick Service-Burger'!M36+'NC-2103 Bar with Food'!M36+'SC-2120 Local Bar SC-2220 Prep'!M34+'SC-2109 Local Gourmet Coffee'!M36+'SC-2112 Fast Casual Mexican'!M36</f>
        <v>0</v>
      </c>
      <c r="N36" s="51">
        <f>'NT-1422 Quick Service-Deli'!N36+'CP-2352 Quick Service-Asian'!N36+'CP-2353 Quick Service-Chicken'!N36+'CP-2351 Quick Service-Healthy'!N36+'CP-2350 Food Hall Seating'!N36+'CP-2356 Gourmet Market w Bar'!N36+'CP-2338 Candy'!N36+'NC-2102 Quick Service-Burger'!N36+'NC-2103 Bar with Food'!N36+'SC-2120 Local Bar SC-2220 Prep'!N34+'SC-2109 Local Gourmet Coffee'!N36+'SC-2112 Fast Casual Mexican'!N36</f>
        <v>0</v>
      </c>
      <c r="O36" s="51">
        <f>'NT-1422 Quick Service-Deli'!O36+'CP-2352 Quick Service-Asian'!O36+'CP-2353 Quick Service-Chicken'!O36+'CP-2351 Quick Service-Healthy'!O36+'CP-2350 Food Hall Seating'!O36+'CP-2356 Gourmet Market w Bar'!O36+'CP-2338 Candy'!O36+'NC-2102 Quick Service-Burger'!O36+'NC-2103 Bar with Food'!O36+'SC-2120 Local Bar SC-2220 Prep'!O34+'SC-2109 Local Gourmet Coffee'!O36+'SC-2112 Fast Casual Mexican'!O36</f>
        <v>0</v>
      </c>
      <c r="P36" s="51">
        <f>'NT-1422 Quick Service-Deli'!P36+'CP-2352 Quick Service-Asian'!P36+'CP-2353 Quick Service-Chicken'!P36+'CP-2351 Quick Service-Healthy'!P36+'CP-2350 Food Hall Seating'!P36+'CP-2356 Gourmet Market w Bar'!P36+'CP-2338 Candy'!P36+'NC-2102 Quick Service-Burger'!P36+'NC-2103 Bar with Food'!P36+'SC-2120 Local Bar SC-2220 Prep'!P34+'SC-2109 Local Gourmet Coffee'!P36+'SC-2112 Fast Casual Mexican'!P36</f>
        <v>0</v>
      </c>
      <c r="Q36" s="51">
        <f>'NT-1422 Quick Service-Deli'!Q36+'CP-2352 Quick Service-Asian'!Q36+'CP-2353 Quick Service-Chicken'!Q36+'CP-2351 Quick Service-Healthy'!Q36+'CP-2350 Food Hall Seating'!Q36+'CP-2356 Gourmet Market w Bar'!Q36+'CP-2338 Candy'!Q36+'NC-2102 Quick Service-Burger'!Q36+'NC-2103 Bar with Food'!Q36+'SC-2120 Local Bar SC-2220 Prep'!Q34+'SC-2109 Local Gourmet Coffee'!Q36+'SC-2112 Fast Casual Mexican'!Q36</f>
        <v>0</v>
      </c>
      <c r="R36" s="51">
        <f>'NT-1422 Quick Service-Deli'!R36+'CP-2352 Quick Service-Asian'!R36+'CP-2353 Quick Service-Chicken'!R36+'CP-2351 Quick Service-Healthy'!R36+'CP-2350 Food Hall Seating'!R36+'CP-2356 Gourmet Market w Bar'!R36+'CP-2338 Candy'!R36+'NC-2102 Quick Service-Burger'!R36+'NC-2103 Bar with Food'!R36+'SC-2120 Local Bar SC-2220 Prep'!R34+'SC-2109 Local Gourmet Coffee'!R36+'SC-2112 Fast Casual Mexican'!R36</f>
        <v>0</v>
      </c>
      <c r="S36" s="49">
        <f t="shared" si="35"/>
        <v>0</v>
      </c>
    </row>
    <row r="37" spans="1:29" x14ac:dyDescent="0.35">
      <c r="B37" s="2" t="s">
        <v>27</v>
      </c>
      <c r="C37" s="51">
        <f>'NT-1422 Quick Service-Deli'!C37+'CP-2352 Quick Service-Asian'!C37+'CP-2353 Quick Service-Chicken'!C37+'CP-2351 Quick Service-Healthy'!C37+'CP-2350 Food Hall Seating'!C37+'CP-2356 Gourmet Market w Bar'!C37+'CP-2338 Candy'!C37+'NC-2102 Quick Service-Burger'!C37+'NC-2103 Bar with Food'!C37+'SC-2120 Local Bar SC-2220 Prep'!C35+'SC-2109 Local Gourmet Coffee'!C37+'SC-2112 Fast Casual Mexican'!C37</f>
        <v>0</v>
      </c>
      <c r="D37" s="51">
        <f>'NT-1422 Quick Service-Deli'!D37+'CP-2352 Quick Service-Asian'!D37+'CP-2353 Quick Service-Chicken'!D37+'CP-2351 Quick Service-Healthy'!D37+'CP-2350 Food Hall Seating'!D37+'CP-2356 Gourmet Market w Bar'!D37+'CP-2338 Candy'!D37+'NC-2102 Quick Service-Burger'!D37+'NC-2103 Bar with Food'!D37+'SC-2120 Local Bar SC-2220 Prep'!D35+'SC-2109 Local Gourmet Coffee'!D37+'SC-2112 Fast Casual Mexican'!D37</f>
        <v>0</v>
      </c>
      <c r="E37" s="51">
        <f>'NT-1422 Quick Service-Deli'!E37+'CP-2352 Quick Service-Asian'!E37+'CP-2353 Quick Service-Chicken'!E37+'CP-2351 Quick Service-Healthy'!E37+'CP-2350 Food Hall Seating'!E37+'CP-2356 Gourmet Market w Bar'!E37+'CP-2338 Candy'!E37+'NC-2102 Quick Service-Burger'!E37+'NC-2103 Bar with Food'!E37+'SC-2120 Local Bar SC-2220 Prep'!E35+'SC-2109 Local Gourmet Coffee'!E37+'SC-2112 Fast Casual Mexican'!E37</f>
        <v>0</v>
      </c>
      <c r="F37" s="51">
        <f>'NT-1422 Quick Service-Deli'!F37+'CP-2352 Quick Service-Asian'!F37+'CP-2353 Quick Service-Chicken'!F37+'CP-2351 Quick Service-Healthy'!F37+'CP-2350 Food Hall Seating'!F37+'CP-2356 Gourmet Market w Bar'!F37+'CP-2338 Candy'!F37+'NC-2102 Quick Service-Burger'!F37+'NC-2103 Bar with Food'!F37+'SC-2120 Local Bar SC-2220 Prep'!F35+'SC-2109 Local Gourmet Coffee'!F37+'SC-2112 Fast Casual Mexican'!F37</f>
        <v>0</v>
      </c>
      <c r="G37" s="51">
        <f>'NT-1422 Quick Service-Deli'!G37+'CP-2352 Quick Service-Asian'!G37+'CP-2353 Quick Service-Chicken'!G37+'CP-2351 Quick Service-Healthy'!G37+'CP-2350 Food Hall Seating'!G37+'CP-2356 Gourmet Market w Bar'!G37+'CP-2338 Candy'!G37+'NC-2102 Quick Service-Burger'!G37+'NC-2103 Bar with Food'!G37+'SC-2120 Local Bar SC-2220 Prep'!G35+'SC-2109 Local Gourmet Coffee'!G37+'SC-2112 Fast Casual Mexican'!G37</f>
        <v>0</v>
      </c>
      <c r="H37" s="51">
        <f>'NT-1422 Quick Service-Deli'!H37+'CP-2352 Quick Service-Asian'!H37+'CP-2353 Quick Service-Chicken'!H37+'CP-2351 Quick Service-Healthy'!H37+'CP-2350 Food Hall Seating'!H37+'CP-2356 Gourmet Market w Bar'!H37+'CP-2338 Candy'!H37+'NC-2102 Quick Service-Burger'!H37+'NC-2103 Bar with Food'!H37+'SC-2120 Local Bar SC-2220 Prep'!H35+'SC-2109 Local Gourmet Coffee'!H37+'SC-2112 Fast Casual Mexican'!H37</f>
        <v>0</v>
      </c>
      <c r="I37" s="51">
        <f>'NT-1422 Quick Service-Deli'!I37+'CP-2352 Quick Service-Asian'!I37+'CP-2353 Quick Service-Chicken'!I37+'CP-2351 Quick Service-Healthy'!I37+'CP-2350 Food Hall Seating'!I37+'CP-2356 Gourmet Market w Bar'!I37+'CP-2338 Candy'!I37+'NC-2102 Quick Service-Burger'!I37+'NC-2103 Bar with Food'!I37+'SC-2120 Local Bar SC-2220 Prep'!I35+'SC-2109 Local Gourmet Coffee'!I37+'SC-2112 Fast Casual Mexican'!I37</f>
        <v>0</v>
      </c>
      <c r="J37" s="51">
        <f>'NT-1422 Quick Service-Deli'!J37+'CP-2352 Quick Service-Asian'!J37+'CP-2353 Quick Service-Chicken'!J37+'CP-2351 Quick Service-Healthy'!J37+'CP-2350 Food Hall Seating'!J37+'CP-2356 Gourmet Market w Bar'!J37+'CP-2338 Candy'!J37+'NC-2102 Quick Service-Burger'!J37+'NC-2103 Bar with Food'!J37+'SC-2120 Local Bar SC-2220 Prep'!J35+'SC-2109 Local Gourmet Coffee'!J37+'SC-2112 Fast Casual Mexican'!J37</f>
        <v>0</v>
      </c>
      <c r="K37" s="51">
        <f>'NT-1422 Quick Service-Deli'!K37+'CP-2352 Quick Service-Asian'!K37+'CP-2353 Quick Service-Chicken'!K37+'CP-2351 Quick Service-Healthy'!K37+'CP-2350 Food Hall Seating'!K37+'CP-2356 Gourmet Market w Bar'!K37+'CP-2338 Candy'!K37+'NC-2102 Quick Service-Burger'!K37+'NC-2103 Bar with Food'!K37+'SC-2120 Local Bar SC-2220 Prep'!K35+'SC-2109 Local Gourmet Coffee'!K37+'SC-2112 Fast Casual Mexican'!K37</f>
        <v>0</v>
      </c>
      <c r="L37" s="51">
        <f>'NT-1422 Quick Service-Deli'!L37+'CP-2352 Quick Service-Asian'!L37+'CP-2353 Quick Service-Chicken'!L37+'CP-2351 Quick Service-Healthy'!L37+'CP-2350 Food Hall Seating'!L37+'CP-2356 Gourmet Market w Bar'!L37+'CP-2338 Candy'!L37+'NC-2102 Quick Service-Burger'!L37+'NC-2103 Bar with Food'!L37+'SC-2120 Local Bar SC-2220 Prep'!L35+'SC-2109 Local Gourmet Coffee'!L37+'SC-2112 Fast Casual Mexican'!L37</f>
        <v>0</v>
      </c>
      <c r="M37" s="51">
        <f>'NT-1422 Quick Service-Deli'!M37+'CP-2352 Quick Service-Asian'!M37+'CP-2353 Quick Service-Chicken'!M37+'CP-2351 Quick Service-Healthy'!M37+'CP-2350 Food Hall Seating'!M37+'CP-2356 Gourmet Market w Bar'!M37+'CP-2338 Candy'!M37+'NC-2102 Quick Service-Burger'!M37+'NC-2103 Bar with Food'!M37+'SC-2120 Local Bar SC-2220 Prep'!M35+'SC-2109 Local Gourmet Coffee'!M37+'SC-2112 Fast Casual Mexican'!M37</f>
        <v>0</v>
      </c>
      <c r="N37" s="51">
        <f>'NT-1422 Quick Service-Deli'!N37+'CP-2352 Quick Service-Asian'!N37+'CP-2353 Quick Service-Chicken'!N37+'CP-2351 Quick Service-Healthy'!N37+'CP-2350 Food Hall Seating'!N37+'CP-2356 Gourmet Market w Bar'!N37+'CP-2338 Candy'!N37+'NC-2102 Quick Service-Burger'!N37+'NC-2103 Bar with Food'!N37+'SC-2120 Local Bar SC-2220 Prep'!N35+'SC-2109 Local Gourmet Coffee'!N37+'SC-2112 Fast Casual Mexican'!N37</f>
        <v>0</v>
      </c>
      <c r="O37" s="51">
        <f>'NT-1422 Quick Service-Deli'!O37+'CP-2352 Quick Service-Asian'!O37+'CP-2353 Quick Service-Chicken'!O37+'CP-2351 Quick Service-Healthy'!O37+'CP-2350 Food Hall Seating'!O37+'CP-2356 Gourmet Market w Bar'!O37+'CP-2338 Candy'!O37+'NC-2102 Quick Service-Burger'!O37+'NC-2103 Bar with Food'!O37+'SC-2120 Local Bar SC-2220 Prep'!O35+'SC-2109 Local Gourmet Coffee'!O37+'SC-2112 Fast Casual Mexican'!O37</f>
        <v>0</v>
      </c>
      <c r="P37" s="51">
        <f>'NT-1422 Quick Service-Deli'!P37+'CP-2352 Quick Service-Asian'!P37+'CP-2353 Quick Service-Chicken'!P37+'CP-2351 Quick Service-Healthy'!P37+'CP-2350 Food Hall Seating'!P37+'CP-2356 Gourmet Market w Bar'!P37+'CP-2338 Candy'!P37+'NC-2102 Quick Service-Burger'!P37+'NC-2103 Bar with Food'!P37+'SC-2120 Local Bar SC-2220 Prep'!P35+'SC-2109 Local Gourmet Coffee'!P37+'SC-2112 Fast Casual Mexican'!P37</f>
        <v>0</v>
      </c>
      <c r="Q37" s="51">
        <f>'NT-1422 Quick Service-Deli'!Q37+'CP-2352 Quick Service-Asian'!Q37+'CP-2353 Quick Service-Chicken'!Q37+'CP-2351 Quick Service-Healthy'!Q37+'CP-2350 Food Hall Seating'!Q37+'CP-2356 Gourmet Market w Bar'!Q37+'CP-2338 Candy'!Q37+'NC-2102 Quick Service-Burger'!Q37+'NC-2103 Bar with Food'!Q37+'SC-2120 Local Bar SC-2220 Prep'!Q35+'SC-2109 Local Gourmet Coffee'!Q37+'SC-2112 Fast Casual Mexican'!Q37</f>
        <v>0</v>
      </c>
      <c r="R37" s="51">
        <f>'NT-1422 Quick Service-Deli'!R37+'CP-2352 Quick Service-Asian'!R37+'CP-2353 Quick Service-Chicken'!R37+'CP-2351 Quick Service-Healthy'!R37+'CP-2350 Food Hall Seating'!R37+'CP-2356 Gourmet Market w Bar'!R37+'CP-2338 Candy'!R37+'NC-2102 Quick Service-Burger'!R37+'NC-2103 Bar with Food'!R37+'SC-2120 Local Bar SC-2220 Prep'!R35+'SC-2109 Local Gourmet Coffee'!R37+'SC-2112 Fast Casual Mexican'!R37</f>
        <v>0</v>
      </c>
      <c r="S37" s="49">
        <f t="shared" si="35"/>
        <v>0</v>
      </c>
    </row>
    <row r="38" spans="1:29" x14ac:dyDescent="0.35">
      <c r="B38" s="2" t="s">
        <v>18</v>
      </c>
      <c r="C38" s="51">
        <f>'NT-1422 Quick Service-Deli'!C38+'CP-2352 Quick Service-Asian'!C38+'CP-2353 Quick Service-Chicken'!C38+'CP-2351 Quick Service-Healthy'!C38+'CP-2350 Food Hall Seating'!C38+'CP-2356 Gourmet Market w Bar'!C38+'CP-2338 Candy'!C38+'NC-2102 Quick Service-Burger'!C38+'NC-2103 Bar with Food'!C38+'SC-2120 Local Bar SC-2220 Prep'!C36+'SC-2109 Local Gourmet Coffee'!C38+'SC-2112 Fast Casual Mexican'!C38</f>
        <v>0</v>
      </c>
      <c r="D38" s="51">
        <f>'NT-1422 Quick Service-Deli'!D38+'CP-2352 Quick Service-Asian'!D38+'CP-2353 Quick Service-Chicken'!D38+'CP-2351 Quick Service-Healthy'!D38+'CP-2350 Food Hall Seating'!D38+'CP-2356 Gourmet Market w Bar'!D38+'CP-2338 Candy'!D38+'NC-2102 Quick Service-Burger'!D38+'NC-2103 Bar with Food'!D38+'SC-2120 Local Bar SC-2220 Prep'!D36+'SC-2109 Local Gourmet Coffee'!D38+'SC-2112 Fast Casual Mexican'!D38</f>
        <v>0</v>
      </c>
      <c r="E38" s="51">
        <f>'NT-1422 Quick Service-Deli'!E38+'CP-2352 Quick Service-Asian'!E38+'CP-2353 Quick Service-Chicken'!E38+'CP-2351 Quick Service-Healthy'!E38+'CP-2350 Food Hall Seating'!E38+'CP-2356 Gourmet Market w Bar'!E38+'CP-2338 Candy'!E38+'NC-2102 Quick Service-Burger'!E38+'NC-2103 Bar with Food'!E38+'SC-2120 Local Bar SC-2220 Prep'!E36+'SC-2109 Local Gourmet Coffee'!E38+'SC-2112 Fast Casual Mexican'!E38</f>
        <v>0</v>
      </c>
      <c r="F38" s="51">
        <f>'NT-1422 Quick Service-Deli'!F38+'CP-2352 Quick Service-Asian'!F38+'CP-2353 Quick Service-Chicken'!F38+'CP-2351 Quick Service-Healthy'!F38+'CP-2350 Food Hall Seating'!F38+'CP-2356 Gourmet Market w Bar'!F38+'CP-2338 Candy'!F38+'NC-2102 Quick Service-Burger'!F38+'NC-2103 Bar with Food'!F38+'SC-2120 Local Bar SC-2220 Prep'!F36+'SC-2109 Local Gourmet Coffee'!F38+'SC-2112 Fast Casual Mexican'!F38</f>
        <v>0</v>
      </c>
      <c r="G38" s="51">
        <f>'NT-1422 Quick Service-Deli'!G38+'CP-2352 Quick Service-Asian'!G38+'CP-2353 Quick Service-Chicken'!G38+'CP-2351 Quick Service-Healthy'!G38+'CP-2350 Food Hall Seating'!G38+'CP-2356 Gourmet Market w Bar'!G38+'CP-2338 Candy'!G38+'NC-2102 Quick Service-Burger'!G38+'NC-2103 Bar with Food'!G38+'SC-2120 Local Bar SC-2220 Prep'!G36+'SC-2109 Local Gourmet Coffee'!G38+'SC-2112 Fast Casual Mexican'!G38</f>
        <v>0</v>
      </c>
      <c r="H38" s="51">
        <f>'NT-1422 Quick Service-Deli'!H38+'CP-2352 Quick Service-Asian'!H38+'CP-2353 Quick Service-Chicken'!H38+'CP-2351 Quick Service-Healthy'!H38+'CP-2350 Food Hall Seating'!H38+'CP-2356 Gourmet Market w Bar'!H38+'CP-2338 Candy'!H38+'NC-2102 Quick Service-Burger'!H38+'NC-2103 Bar with Food'!H38+'SC-2120 Local Bar SC-2220 Prep'!H36+'SC-2109 Local Gourmet Coffee'!H38+'SC-2112 Fast Casual Mexican'!H38</f>
        <v>0</v>
      </c>
      <c r="I38" s="51">
        <f>'NT-1422 Quick Service-Deli'!I38+'CP-2352 Quick Service-Asian'!I38+'CP-2353 Quick Service-Chicken'!I38+'CP-2351 Quick Service-Healthy'!I38+'CP-2350 Food Hall Seating'!I38+'CP-2356 Gourmet Market w Bar'!I38+'CP-2338 Candy'!I38+'NC-2102 Quick Service-Burger'!I38+'NC-2103 Bar with Food'!I38+'SC-2120 Local Bar SC-2220 Prep'!I36+'SC-2109 Local Gourmet Coffee'!I38+'SC-2112 Fast Casual Mexican'!I38</f>
        <v>0</v>
      </c>
      <c r="J38" s="51">
        <f>'NT-1422 Quick Service-Deli'!J38+'CP-2352 Quick Service-Asian'!J38+'CP-2353 Quick Service-Chicken'!J38+'CP-2351 Quick Service-Healthy'!J38+'CP-2350 Food Hall Seating'!J38+'CP-2356 Gourmet Market w Bar'!J38+'CP-2338 Candy'!J38+'NC-2102 Quick Service-Burger'!J38+'NC-2103 Bar with Food'!J38+'SC-2120 Local Bar SC-2220 Prep'!J36+'SC-2109 Local Gourmet Coffee'!J38+'SC-2112 Fast Casual Mexican'!J38</f>
        <v>0</v>
      </c>
      <c r="K38" s="51">
        <f>'NT-1422 Quick Service-Deli'!K38+'CP-2352 Quick Service-Asian'!K38+'CP-2353 Quick Service-Chicken'!K38+'CP-2351 Quick Service-Healthy'!K38+'CP-2350 Food Hall Seating'!K38+'CP-2356 Gourmet Market w Bar'!K38+'CP-2338 Candy'!K38+'NC-2102 Quick Service-Burger'!K38+'NC-2103 Bar with Food'!K38+'SC-2120 Local Bar SC-2220 Prep'!K36+'SC-2109 Local Gourmet Coffee'!K38+'SC-2112 Fast Casual Mexican'!K38</f>
        <v>0</v>
      </c>
      <c r="L38" s="51">
        <f>'NT-1422 Quick Service-Deli'!L38+'CP-2352 Quick Service-Asian'!L38+'CP-2353 Quick Service-Chicken'!L38+'CP-2351 Quick Service-Healthy'!L38+'CP-2350 Food Hall Seating'!L38+'CP-2356 Gourmet Market w Bar'!L38+'CP-2338 Candy'!L38+'NC-2102 Quick Service-Burger'!L38+'NC-2103 Bar with Food'!L38+'SC-2120 Local Bar SC-2220 Prep'!L36+'SC-2109 Local Gourmet Coffee'!L38+'SC-2112 Fast Casual Mexican'!L38</f>
        <v>0</v>
      </c>
      <c r="M38" s="51">
        <f>'NT-1422 Quick Service-Deli'!M38+'CP-2352 Quick Service-Asian'!M38+'CP-2353 Quick Service-Chicken'!M38+'CP-2351 Quick Service-Healthy'!M38+'CP-2350 Food Hall Seating'!M38+'CP-2356 Gourmet Market w Bar'!M38+'CP-2338 Candy'!M38+'NC-2102 Quick Service-Burger'!M38+'NC-2103 Bar with Food'!M38+'SC-2120 Local Bar SC-2220 Prep'!M36+'SC-2109 Local Gourmet Coffee'!M38+'SC-2112 Fast Casual Mexican'!M38</f>
        <v>0</v>
      </c>
      <c r="N38" s="51">
        <f>'NT-1422 Quick Service-Deli'!N38+'CP-2352 Quick Service-Asian'!N38+'CP-2353 Quick Service-Chicken'!N38+'CP-2351 Quick Service-Healthy'!N38+'CP-2350 Food Hall Seating'!N38+'CP-2356 Gourmet Market w Bar'!N38+'CP-2338 Candy'!N38+'NC-2102 Quick Service-Burger'!N38+'NC-2103 Bar with Food'!N38+'SC-2120 Local Bar SC-2220 Prep'!N36+'SC-2109 Local Gourmet Coffee'!N38+'SC-2112 Fast Casual Mexican'!N38</f>
        <v>0</v>
      </c>
      <c r="O38" s="51">
        <f>'NT-1422 Quick Service-Deli'!O38+'CP-2352 Quick Service-Asian'!O38+'CP-2353 Quick Service-Chicken'!O38+'CP-2351 Quick Service-Healthy'!O38+'CP-2350 Food Hall Seating'!O38+'CP-2356 Gourmet Market w Bar'!O38+'CP-2338 Candy'!O38+'NC-2102 Quick Service-Burger'!O38+'NC-2103 Bar with Food'!O38+'SC-2120 Local Bar SC-2220 Prep'!O36+'SC-2109 Local Gourmet Coffee'!O38+'SC-2112 Fast Casual Mexican'!O38</f>
        <v>0</v>
      </c>
      <c r="P38" s="51">
        <f>'NT-1422 Quick Service-Deli'!P38+'CP-2352 Quick Service-Asian'!P38+'CP-2353 Quick Service-Chicken'!P38+'CP-2351 Quick Service-Healthy'!P38+'CP-2350 Food Hall Seating'!P38+'CP-2356 Gourmet Market w Bar'!P38+'CP-2338 Candy'!P38+'NC-2102 Quick Service-Burger'!P38+'NC-2103 Bar with Food'!P38+'SC-2120 Local Bar SC-2220 Prep'!P36+'SC-2109 Local Gourmet Coffee'!P38+'SC-2112 Fast Casual Mexican'!P38</f>
        <v>0</v>
      </c>
      <c r="Q38" s="51">
        <f>'NT-1422 Quick Service-Deli'!Q38+'CP-2352 Quick Service-Asian'!Q38+'CP-2353 Quick Service-Chicken'!Q38+'CP-2351 Quick Service-Healthy'!Q38+'CP-2350 Food Hall Seating'!Q38+'CP-2356 Gourmet Market w Bar'!Q38+'CP-2338 Candy'!Q38+'NC-2102 Quick Service-Burger'!Q38+'NC-2103 Bar with Food'!Q38+'SC-2120 Local Bar SC-2220 Prep'!Q36+'SC-2109 Local Gourmet Coffee'!Q38+'SC-2112 Fast Casual Mexican'!Q38</f>
        <v>0</v>
      </c>
      <c r="R38" s="51">
        <f>'NT-1422 Quick Service-Deli'!R38+'CP-2352 Quick Service-Asian'!R38+'CP-2353 Quick Service-Chicken'!R38+'CP-2351 Quick Service-Healthy'!R38+'CP-2350 Food Hall Seating'!R38+'CP-2356 Gourmet Market w Bar'!R38+'CP-2338 Candy'!R38+'NC-2102 Quick Service-Burger'!R38+'NC-2103 Bar with Food'!R38+'SC-2120 Local Bar SC-2220 Prep'!R36+'SC-2109 Local Gourmet Coffee'!R38+'SC-2112 Fast Casual Mexican'!R38</f>
        <v>0</v>
      </c>
      <c r="S38" s="49">
        <f t="shared" si="35"/>
        <v>0</v>
      </c>
    </row>
    <row r="39" spans="1:29" s="8" customFormat="1" ht="13.9" x14ac:dyDescent="0.4">
      <c r="A39"/>
      <c r="B39" s="2" t="s">
        <v>3</v>
      </c>
      <c r="C39" s="53">
        <f>'NT-1422 Quick Service-Deli'!C39+'CP-2352 Quick Service-Asian'!C39+'CP-2353 Quick Service-Chicken'!C39+'CP-2351 Quick Service-Healthy'!C39+'CP-2350 Food Hall Seating'!C39+'CP-2356 Gourmet Market w Bar'!C39+'CP-2338 Candy'!C39+'NC-2102 Quick Service-Burger'!C39+'NC-2103 Bar with Food'!C39+'SC-2120 Local Bar SC-2220 Prep'!C37+'SC-2109 Local Gourmet Coffee'!C39+'SC-2112 Fast Casual Mexican'!C39</f>
        <v>0</v>
      </c>
      <c r="D39" s="53">
        <f>'NT-1422 Quick Service-Deli'!D39+'CP-2352 Quick Service-Asian'!D39+'CP-2353 Quick Service-Chicken'!D39+'CP-2351 Quick Service-Healthy'!D39+'CP-2350 Food Hall Seating'!D39+'CP-2356 Gourmet Market w Bar'!D39+'CP-2338 Candy'!D39+'NC-2102 Quick Service-Burger'!D39+'NC-2103 Bar with Food'!D39+'SC-2120 Local Bar SC-2220 Prep'!D37+'SC-2109 Local Gourmet Coffee'!D39+'SC-2112 Fast Casual Mexican'!D39</f>
        <v>0</v>
      </c>
      <c r="E39" s="53">
        <f>'NT-1422 Quick Service-Deli'!E39+'CP-2352 Quick Service-Asian'!E39+'CP-2353 Quick Service-Chicken'!E39+'CP-2351 Quick Service-Healthy'!E39+'CP-2350 Food Hall Seating'!E39+'CP-2356 Gourmet Market w Bar'!E39+'CP-2338 Candy'!E39+'NC-2102 Quick Service-Burger'!E39+'NC-2103 Bar with Food'!E39+'SC-2120 Local Bar SC-2220 Prep'!E37+'SC-2109 Local Gourmet Coffee'!E39+'SC-2112 Fast Casual Mexican'!E39</f>
        <v>0</v>
      </c>
      <c r="F39" s="53">
        <f>'NT-1422 Quick Service-Deli'!F39+'CP-2352 Quick Service-Asian'!F39+'CP-2353 Quick Service-Chicken'!F39+'CP-2351 Quick Service-Healthy'!F39+'CP-2350 Food Hall Seating'!F39+'CP-2356 Gourmet Market w Bar'!F39+'CP-2338 Candy'!F39+'NC-2102 Quick Service-Burger'!F39+'NC-2103 Bar with Food'!F39+'SC-2120 Local Bar SC-2220 Prep'!F37+'SC-2109 Local Gourmet Coffee'!F39+'SC-2112 Fast Casual Mexican'!F39</f>
        <v>0</v>
      </c>
      <c r="G39" s="53">
        <f>'NT-1422 Quick Service-Deli'!G39+'CP-2352 Quick Service-Asian'!G39+'CP-2353 Quick Service-Chicken'!G39+'CP-2351 Quick Service-Healthy'!G39+'CP-2350 Food Hall Seating'!G39+'CP-2356 Gourmet Market w Bar'!G39+'CP-2338 Candy'!G39+'NC-2102 Quick Service-Burger'!G39+'NC-2103 Bar with Food'!G39+'SC-2120 Local Bar SC-2220 Prep'!G37+'SC-2109 Local Gourmet Coffee'!G39+'SC-2112 Fast Casual Mexican'!G39</f>
        <v>0</v>
      </c>
      <c r="H39" s="53">
        <f>'NT-1422 Quick Service-Deli'!H39+'CP-2352 Quick Service-Asian'!H39+'CP-2353 Quick Service-Chicken'!H39+'CP-2351 Quick Service-Healthy'!H39+'CP-2350 Food Hall Seating'!H39+'CP-2356 Gourmet Market w Bar'!H39+'CP-2338 Candy'!H39+'NC-2102 Quick Service-Burger'!H39+'NC-2103 Bar with Food'!H39+'SC-2120 Local Bar SC-2220 Prep'!H37+'SC-2109 Local Gourmet Coffee'!H39+'SC-2112 Fast Casual Mexican'!H39</f>
        <v>0</v>
      </c>
      <c r="I39" s="53">
        <f>'NT-1422 Quick Service-Deli'!I39+'CP-2352 Quick Service-Asian'!I39+'CP-2353 Quick Service-Chicken'!I39+'CP-2351 Quick Service-Healthy'!I39+'CP-2350 Food Hall Seating'!I39+'CP-2356 Gourmet Market w Bar'!I39+'CP-2338 Candy'!I39+'NC-2102 Quick Service-Burger'!I39+'NC-2103 Bar with Food'!I39+'SC-2120 Local Bar SC-2220 Prep'!I37+'SC-2109 Local Gourmet Coffee'!I39+'SC-2112 Fast Casual Mexican'!I39</f>
        <v>0</v>
      </c>
      <c r="J39" s="53">
        <f>'NT-1422 Quick Service-Deli'!J39+'CP-2352 Quick Service-Asian'!J39+'CP-2353 Quick Service-Chicken'!J39+'CP-2351 Quick Service-Healthy'!J39+'CP-2350 Food Hall Seating'!J39+'CP-2356 Gourmet Market w Bar'!J39+'CP-2338 Candy'!J39+'NC-2102 Quick Service-Burger'!J39+'NC-2103 Bar with Food'!J39+'SC-2120 Local Bar SC-2220 Prep'!J37+'SC-2109 Local Gourmet Coffee'!J39+'SC-2112 Fast Casual Mexican'!J39</f>
        <v>0</v>
      </c>
      <c r="K39" s="53">
        <f>'NT-1422 Quick Service-Deli'!K39+'CP-2352 Quick Service-Asian'!K39+'CP-2353 Quick Service-Chicken'!K39+'CP-2351 Quick Service-Healthy'!K39+'CP-2350 Food Hall Seating'!K39+'CP-2356 Gourmet Market w Bar'!K39+'CP-2338 Candy'!K39+'NC-2102 Quick Service-Burger'!K39+'NC-2103 Bar with Food'!K39+'SC-2120 Local Bar SC-2220 Prep'!K37+'SC-2109 Local Gourmet Coffee'!K39+'SC-2112 Fast Casual Mexican'!K39</f>
        <v>0</v>
      </c>
      <c r="L39" s="53">
        <f>'NT-1422 Quick Service-Deli'!L39+'CP-2352 Quick Service-Asian'!L39+'CP-2353 Quick Service-Chicken'!L39+'CP-2351 Quick Service-Healthy'!L39+'CP-2350 Food Hall Seating'!L39+'CP-2356 Gourmet Market w Bar'!L39+'CP-2338 Candy'!L39+'NC-2102 Quick Service-Burger'!L39+'NC-2103 Bar with Food'!L39+'SC-2120 Local Bar SC-2220 Prep'!L37+'SC-2109 Local Gourmet Coffee'!L39+'SC-2112 Fast Casual Mexican'!L39</f>
        <v>0</v>
      </c>
      <c r="M39" s="53">
        <f>'NT-1422 Quick Service-Deli'!M39+'CP-2352 Quick Service-Asian'!M39+'CP-2353 Quick Service-Chicken'!M39+'CP-2351 Quick Service-Healthy'!M39+'CP-2350 Food Hall Seating'!M39+'CP-2356 Gourmet Market w Bar'!M39+'CP-2338 Candy'!M39+'NC-2102 Quick Service-Burger'!M39+'NC-2103 Bar with Food'!M39+'SC-2120 Local Bar SC-2220 Prep'!M37+'SC-2109 Local Gourmet Coffee'!M39+'SC-2112 Fast Casual Mexican'!M39</f>
        <v>0</v>
      </c>
      <c r="N39" s="53">
        <f>'NT-1422 Quick Service-Deli'!N39+'CP-2352 Quick Service-Asian'!N39+'CP-2353 Quick Service-Chicken'!N39+'CP-2351 Quick Service-Healthy'!N39+'CP-2350 Food Hall Seating'!N39+'CP-2356 Gourmet Market w Bar'!N39+'CP-2338 Candy'!N39+'NC-2102 Quick Service-Burger'!N39+'NC-2103 Bar with Food'!N39+'SC-2120 Local Bar SC-2220 Prep'!N37+'SC-2109 Local Gourmet Coffee'!N39+'SC-2112 Fast Casual Mexican'!N39</f>
        <v>0</v>
      </c>
      <c r="O39" s="53">
        <f>'NT-1422 Quick Service-Deli'!O39+'CP-2352 Quick Service-Asian'!O39+'CP-2353 Quick Service-Chicken'!O39+'CP-2351 Quick Service-Healthy'!O39+'CP-2350 Food Hall Seating'!O39+'CP-2356 Gourmet Market w Bar'!O39+'CP-2338 Candy'!O39+'NC-2102 Quick Service-Burger'!O39+'NC-2103 Bar with Food'!O39+'SC-2120 Local Bar SC-2220 Prep'!O37+'SC-2109 Local Gourmet Coffee'!O39+'SC-2112 Fast Casual Mexican'!O39</f>
        <v>0</v>
      </c>
      <c r="P39" s="53">
        <f>'NT-1422 Quick Service-Deli'!P39+'CP-2352 Quick Service-Asian'!P39+'CP-2353 Quick Service-Chicken'!P39+'CP-2351 Quick Service-Healthy'!P39+'CP-2350 Food Hall Seating'!P39+'CP-2356 Gourmet Market w Bar'!P39+'CP-2338 Candy'!P39+'NC-2102 Quick Service-Burger'!P39+'NC-2103 Bar with Food'!P39+'SC-2120 Local Bar SC-2220 Prep'!P37+'SC-2109 Local Gourmet Coffee'!P39+'SC-2112 Fast Casual Mexican'!P39</f>
        <v>0</v>
      </c>
      <c r="Q39" s="53">
        <f>'NT-1422 Quick Service-Deli'!Q39+'CP-2352 Quick Service-Asian'!Q39+'CP-2353 Quick Service-Chicken'!Q39+'CP-2351 Quick Service-Healthy'!Q39+'CP-2350 Food Hall Seating'!Q39+'CP-2356 Gourmet Market w Bar'!Q39+'CP-2338 Candy'!Q39+'NC-2102 Quick Service-Burger'!Q39+'NC-2103 Bar with Food'!Q39+'SC-2120 Local Bar SC-2220 Prep'!Q37+'SC-2109 Local Gourmet Coffee'!Q39+'SC-2112 Fast Casual Mexican'!Q39</f>
        <v>0</v>
      </c>
      <c r="R39" s="53">
        <f>'NT-1422 Quick Service-Deli'!R39+'CP-2352 Quick Service-Asian'!R39+'CP-2353 Quick Service-Chicken'!R39+'CP-2351 Quick Service-Healthy'!R39+'CP-2350 Food Hall Seating'!R39+'CP-2356 Gourmet Market w Bar'!R39+'CP-2338 Candy'!R39+'NC-2102 Quick Service-Burger'!R39+'NC-2103 Bar with Food'!R39+'SC-2120 Local Bar SC-2220 Prep'!R37+'SC-2109 Local Gourmet Coffee'!R39+'SC-2112 Fast Casual Mexican'!R39</f>
        <v>0</v>
      </c>
      <c r="S39" s="57">
        <f t="shared" si="35"/>
        <v>0</v>
      </c>
    </row>
    <row r="40" spans="1:29" ht="13.9" x14ac:dyDescent="0.4">
      <c r="B40" s="1" t="s">
        <v>8</v>
      </c>
      <c r="C40" s="58">
        <f>SUM(C29:C39)</f>
        <v>0</v>
      </c>
      <c r="D40" s="58">
        <f t="shared" ref="D40:R40" si="36">SUM(D29:D39)</f>
        <v>0</v>
      </c>
      <c r="E40" s="58">
        <f t="shared" si="36"/>
        <v>0</v>
      </c>
      <c r="F40" s="58">
        <f t="shared" si="36"/>
        <v>0</v>
      </c>
      <c r="G40" s="58">
        <f t="shared" si="36"/>
        <v>0</v>
      </c>
      <c r="H40" s="58">
        <f t="shared" si="36"/>
        <v>0</v>
      </c>
      <c r="I40" s="58">
        <f t="shared" si="36"/>
        <v>0</v>
      </c>
      <c r="J40" s="58">
        <f t="shared" si="36"/>
        <v>0</v>
      </c>
      <c r="K40" s="58">
        <f t="shared" si="36"/>
        <v>0</v>
      </c>
      <c r="L40" s="58">
        <f t="shared" si="36"/>
        <v>0</v>
      </c>
      <c r="M40" s="58">
        <f t="shared" si="36"/>
        <v>0</v>
      </c>
      <c r="N40" s="58">
        <f t="shared" si="36"/>
        <v>0</v>
      </c>
      <c r="O40" s="58">
        <f t="shared" si="36"/>
        <v>0</v>
      </c>
      <c r="P40" s="58">
        <f t="shared" si="36"/>
        <v>0</v>
      </c>
      <c r="Q40" s="58">
        <f t="shared" si="36"/>
        <v>0</v>
      </c>
      <c r="R40" s="58">
        <f t="shared" si="36"/>
        <v>0</v>
      </c>
      <c r="S40" s="49">
        <f>SUM(S29:S39)</f>
        <v>0</v>
      </c>
    </row>
    <row r="41" spans="1:29" x14ac:dyDescent="0.35">
      <c r="B41" s="2"/>
      <c r="C41" s="58"/>
      <c r="D41" s="58"/>
      <c r="E41" s="58"/>
      <c r="F41" s="58"/>
      <c r="G41" s="58"/>
      <c r="H41" s="58"/>
      <c r="I41" s="58"/>
      <c r="J41" s="58"/>
      <c r="K41" s="58"/>
      <c r="L41" s="58"/>
      <c r="M41" s="58"/>
      <c r="N41" s="58"/>
      <c r="O41" s="58"/>
      <c r="P41" s="58"/>
      <c r="Q41" s="58"/>
      <c r="R41" s="58"/>
      <c r="S41" s="59"/>
    </row>
    <row r="42" spans="1:29" x14ac:dyDescent="0.35">
      <c r="B42" s="2" t="s">
        <v>16</v>
      </c>
      <c r="C42" s="60">
        <f>C26-C40</f>
        <v>0</v>
      </c>
      <c r="D42" s="60">
        <f t="shared" ref="D42:R42" si="37">D26-D40</f>
        <v>0</v>
      </c>
      <c r="E42" s="60">
        <f t="shared" si="37"/>
        <v>0</v>
      </c>
      <c r="F42" s="60">
        <f t="shared" si="37"/>
        <v>0</v>
      </c>
      <c r="G42" s="60">
        <f t="shared" si="37"/>
        <v>0</v>
      </c>
      <c r="H42" s="60">
        <f t="shared" si="37"/>
        <v>0</v>
      </c>
      <c r="I42" s="60">
        <f t="shared" si="37"/>
        <v>0</v>
      </c>
      <c r="J42" s="60">
        <f t="shared" si="37"/>
        <v>0</v>
      </c>
      <c r="K42" s="60">
        <f t="shared" si="37"/>
        <v>0</v>
      </c>
      <c r="L42" s="60">
        <f t="shared" si="37"/>
        <v>0</v>
      </c>
      <c r="M42" s="60">
        <f t="shared" si="37"/>
        <v>0</v>
      </c>
      <c r="N42" s="60">
        <f t="shared" si="37"/>
        <v>0</v>
      </c>
      <c r="O42" s="60">
        <f t="shared" si="37"/>
        <v>0</v>
      </c>
      <c r="P42" s="60">
        <f t="shared" si="37"/>
        <v>0</v>
      </c>
      <c r="Q42" s="60">
        <f t="shared" si="37"/>
        <v>0</v>
      </c>
      <c r="R42" s="60">
        <f t="shared" si="37"/>
        <v>0</v>
      </c>
      <c r="S42" s="14">
        <f>S26-S40</f>
        <v>0</v>
      </c>
    </row>
    <row r="43" spans="1:29" ht="13.9" x14ac:dyDescent="0.4">
      <c r="B43" s="2" t="s">
        <v>9</v>
      </c>
      <c r="C43" s="53">
        <f>'NT-1422 Quick Service-Deli'!C43+'CP-2352 Quick Service-Asian'!C43+'CP-2353 Quick Service-Chicken'!C43+'CP-2351 Quick Service-Healthy'!C43+'CP-2350 Food Hall Seating'!C43+'CP-2356 Gourmet Market w Bar'!C43+'CP-2338 Candy'!C43+'NC-2102 Quick Service-Burger'!C43+'NC-2103 Bar with Food'!C43+'SC-2120 Local Bar SC-2220 Prep'!C41+'SC-2109 Local Gourmet Coffee'!C43+'SC-2112 Fast Casual Mexican'!C43</f>
        <v>0</v>
      </c>
      <c r="D43" s="53">
        <f>'NT-1422 Quick Service-Deli'!D43+'CP-2352 Quick Service-Asian'!D43+'CP-2353 Quick Service-Chicken'!D43+'CP-2351 Quick Service-Healthy'!D43+'CP-2350 Food Hall Seating'!D43+'CP-2356 Gourmet Market w Bar'!D43+'CP-2338 Candy'!D43+'NC-2102 Quick Service-Burger'!D43+'NC-2103 Bar with Food'!D43+'SC-2120 Local Bar SC-2220 Prep'!D41+'SC-2109 Local Gourmet Coffee'!D43+'SC-2112 Fast Casual Mexican'!D43</f>
        <v>0</v>
      </c>
      <c r="E43" s="53">
        <f>'NT-1422 Quick Service-Deli'!E43+'CP-2352 Quick Service-Asian'!E43+'CP-2353 Quick Service-Chicken'!E43+'CP-2351 Quick Service-Healthy'!E43+'CP-2350 Food Hall Seating'!E43+'CP-2356 Gourmet Market w Bar'!E43+'CP-2338 Candy'!E43+'NC-2102 Quick Service-Burger'!E43+'NC-2103 Bar with Food'!E43+'SC-2120 Local Bar SC-2220 Prep'!E41+'SC-2109 Local Gourmet Coffee'!E43+'SC-2112 Fast Casual Mexican'!E43</f>
        <v>0</v>
      </c>
      <c r="F43" s="53">
        <f>'NT-1422 Quick Service-Deli'!F43+'CP-2352 Quick Service-Asian'!F43+'CP-2353 Quick Service-Chicken'!F43+'CP-2351 Quick Service-Healthy'!F43+'CP-2350 Food Hall Seating'!F43+'CP-2356 Gourmet Market w Bar'!F43+'CP-2338 Candy'!F43+'NC-2102 Quick Service-Burger'!F43+'NC-2103 Bar with Food'!F43+'SC-2120 Local Bar SC-2220 Prep'!F41+'SC-2109 Local Gourmet Coffee'!F43+'SC-2112 Fast Casual Mexican'!F43</f>
        <v>0</v>
      </c>
      <c r="G43" s="53">
        <f>'NT-1422 Quick Service-Deli'!G43+'CP-2352 Quick Service-Asian'!G43+'CP-2353 Quick Service-Chicken'!G43+'CP-2351 Quick Service-Healthy'!G43+'CP-2350 Food Hall Seating'!G43+'CP-2356 Gourmet Market w Bar'!G43+'CP-2338 Candy'!G43+'NC-2102 Quick Service-Burger'!G43+'NC-2103 Bar with Food'!G43+'SC-2120 Local Bar SC-2220 Prep'!G41+'SC-2109 Local Gourmet Coffee'!G43+'SC-2112 Fast Casual Mexican'!G43</f>
        <v>0</v>
      </c>
      <c r="H43" s="53">
        <f>'NT-1422 Quick Service-Deli'!H43+'CP-2352 Quick Service-Asian'!H43+'CP-2353 Quick Service-Chicken'!H43+'CP-2351 Quick Service-Healthy'!H43+'CP-2350 Food Hall Seating'!H43+'CP-2356 Gourmet Market w Bar'!H43+'CP-2338 Candy'!H43+'NC-2102 Quick Service-Burger'!H43+'NC-2103 Bar with Food'!H43+'SC-2120 Local Bar SC-2220 Prep'!H41+'SC-2109 Local Gourmet Coffee'!H43+'SC-2112 Fast Casual Mexican'!H43</f>
        <v>0</v>
      </c>
      <c r="I43" s="53">
        <f>'NT-1422 Quick Service-Deli'!I43+'CP-2352 Quick Service-Asian'!I43+'CP-2353 Quick Service-Chicken'!I43+'CP-2351 Quick Service-Healthy'!I43+'CP-2350 Food Hall Seating'!I43+'CP-2356 Gourmet Market w Bar'!I43+'CP-2338 Candy'!I43+'NC-2102 Quick Service-Burger'!I43+'NC-2103 Bar with Food'!I43+'SC-2120 Local Bar SC-2220 Prep'!I41+'SC-2109 Local Gourmet Coffee'!I43+'SC-2112 Fast Casual Mexican'!I43</f>
        <v>0</v>
      </c>
      <c r="J43" s="53">
        <f>'NT-1422 Quick Service-Deli'!J43+'CP-2352 Quick Service-Asian'!J43+'CP-2353 Quick Service-Chicken'!J43+'CP-2351 Quick Service-Healthy'!J43+'CP-2350 Food Hall Seating'!J43+'CP-2356 Gourmet Market w Bar'!J43+'CP-2338 Candy'!J43+'NC-2102 Quick Service-Burger'!J43+'NC-2103 Bar with Food'!J43+'SC-2120 Local Bar SC-2220 Prep'!J41+'SC-2109 Local Gourmet Coffee'!J43+'SC-2112 Fast Casual Mexican'!J43</f>
        <v>0</v>
      </c>
      <c r="K43" s="53">
        <f>'NT-1422 Quick Service-Deli'!K43+'CP-2352 Quick Service-Asian'!K43+'CP-2353 Quick Service-Chicken'!K43+'CP-2351 Quick Service-Healthy'!K43+'CP-2350 Food Hall Seating'!K43+'CP-2356 Gourmet Market w Bar'!K43+'CP-2338 Candy'!K43+'NC-2102 Quick Service-Burger'!K43+'NC-2103 Bar with Food'!K43+'SC-2120 Local Bar SC-2220 Prep'!K41+'SC-2109 Local Gourmet Coffee'!K43+'SC-2112 Fast Casual Mexican'!K43</f>
        <v>0</v>
      </c>
      <c r="L43" s="53">
        <f>'NT-1422 Quick Service-Deli'!L43+'CP-2352 Quick Service-Asian'!L43+'CP-2353 Quick Service-Chicken'!L43+'CP-2351 Quick Service-Healthy'!L43+'CP-2350 Food Hall Seating'!L43+'CP-2356 Gourmet Market w Bar'!L43+'CP-2338 Candy'!L43+'NC-2102 Quick Service-Burger'!L43+'NC-2103 Bar with Food'!L43+'SC-2120 Local Bar SC-2220 Prep'!L41+'SC-2109 Local Gourmet Coffee'!L43+'SC-2112 Fast Casual Mexican'!L43</f>
        <v>0</v>
      </c>
      <c r="M43" s="53">
        <f>'NT-1422 Quick Service-Deli'!M43+'CP-2352 Quick Service-Asian'!M43+'CP-2353 Quick Service-Chicken'!M43+'CP-2351 Quick Service-Healthy'!M43+'CP-2350 Food Hall Seating'!M43+'CP-2356 Gourmet Market w Bar'!M43+'CP-2338 Candy'!M43+'NC-2102 Quick Service-Burger'!M43+'NC-2103 Bar with Food'!M43+'SC-2120 Local Bar SC-2220 Prep'!M41+'SC-2109 Local Gourmet Coffee'!M43+'SC-2112 Fast Casual Mexican'!M43</f>
        <v>0</v>
      </c>
      <c r="N43" s="53">
        <f>'NT-1422 Quick Service-Deli'!N43+'CP-2352 Quick Service-Asian'!N43+'CP-2353 Quick Service-Chicken'!N43+'CP-2351 Quick Service-Healthy'!N43+'CP-2350 Food Hall Seating'!N43+'CP-2356 Gourmet Market w Bar'!N43+'CP-2338 Candy'!N43+'NC-2102 Quick Service-Burger'!N43+'NC-2103 Bar with Food'!N43+'SC-2120 Local Bar SC-2220 Prep'!N41+'SC-2109 Local Gourmet Coffee'!N43+'SC-2112 Fast Casual Mexican'!N43</f>
        <v>0</v>
      </c>
      <c r="O43" s="53">
        <f>'NT-1422 Quick Service-Deli'!O43+'CP-2352 Quick Service-Asian'!O43+'CP-2353 Quick Service-Chicken'!O43+'CP-2351 Quick Service-Healthy'!O43+'CP-2350 Food Hall Seating'!O43+'CP-2356 Gourmet Market w Bar'!O43+'CP-2338 Candy'!O43+'NC-2102 Quick Service-Burger'!O43+'NC-2103 Bar with Food'!O43+'SC-2120 Local Bar SC-2220 Prep'!O41+'SC-2109 Local Gourmet Coffee'!O43+'SC-2112 Fast Casual Mexican'!O43</f>
        <v>0</v>
      </c>
      <c r="P43" s="53">
        <f>'NT-1422 Quick Service-Deli'!P43+'CP-2352 Quick Service-Asian'!P43+'CP-2353 Quick Service-Chicken'!P43+'CP-2351 Quick Service-Healthy'!P43+'CP-2350 Food Hall Seating'!P43+'CP-2356 Gourmet Market w Bar'!P43+'CP-2338 Candy'!P43+'NC-2102 Quick Service-Burger'!P43+'NC-2103 Bar with Food'!P43+'SC-2120 Local Bar SC-2220 Prep'!P41+'SC-2109 Local Gourmet Coffee'!P43+'SC-2112 Fast Casual Mexican'!P43</f>
        <v>0</v>
      </c>
      <c r="Q43" s="53">
        <f>'NT-1422 Quick Service-Deli'!Q43+'CP-2352 Quick Service-Asian'!Q43+'CP-2353 Quick Service-Chicken'!Q43+'CP-2351 Quick Service-Healthy'!Q43+'CP-2350 Food Hall Seating'!Q43+'CP-2356 Gourmet Market w Bar'!Q43+'CP-2338 Candy'!Q43+'NC-2102 Quick Service-Burger'!Q43+'NC-2103 Bar with Food'!Q43+'SC-2120 Local Bar SC-2220 Prep'!Q41+'SC-2109 Local Gourmet Coffee'!Q43+'SC-2112 Fast Casual Mexican'!Q43</f>
        <v>0</v>
      </c>
      <c r="R43" s="53">
        <f>'NT-1422 Quick Service-Deli'!R43+'CP-2352 Quick Service-Asian'!R43+'CP-2353 Quick Service-Chicken'!R43+'CP-2351 Quick Service-Healthy'!R43+'CP-2350 Food Hall Seating'!R43+'CP-2356 Gourmet Market w Bar'!R43+'CP-2338 Candy'!R43+'NC-2102 Quick Service-Burger'!R43+'NC-2103 Bar with Food'!R43+'SC-2120 Local Bar SC-2220 Prep'!R41+'SC-2109 Local Gourmet Coffee'!R43+'SC-2112 Fast Casual Mexican'!R43</f>
        <v>0</v>
      </c>
      <c r="S43" s="15">
        <f>SUM(C43:R43)</f>
        <v>0</v>
      </c>
      <c r="T43" s="86"/>
      <c r="U43" s="86"/>
      <c r="V43" s="86"/>
      <c r="W43" s="86"/>
      <c r="X43" s="86"/>
      <c r="Y43" s="86"/>
      <c r="Z43" s="86"/>
      <c r="AA43" s="86"/>
      <c r="AB43" s="86"/>
      <c r="AC43" s="86"/>
    </row>
    <row r="44" spans="1:29" ht="13.9" x14ac:dyDescent="0.4">
      <c r="B44" s="1" t="s">
        <v>10</v>
      </c>
      <c r="C44" s="33">
        <f t="shared" ref="C44:S44" si="38">C42-C43</f>
        <v>0</v>
      </c>
      <c r="D44" s="33">
        <f t="shared" ref="D44:R44" si="39">D42-D43</f>
        <v>0</v>
      </c>
      <c r="E44" s="33">
        <f t="shared" si="39"/>
        <v>0</v>
      </c>
      <c r="F44" s="33">
        <f t="shared" si="39"/>
        <v>0</v>
      </c>
      <c r="G44" s="33">
        <f t="shared" si="39"/>
        <v>0</v>
      </c>
      <c r="H44" s="33">
        <f t="shared" si="39"/>
        <v>0</v>
      </c>
      <c r="I44" s="33">
        <f t="shared" si="39"/>
        <v>0</v>
      </c>
      <c r="J44" s="33">
        <f t="shared" si="39"/>
        <v>0</v>
      </c>
      <c r="K44" s="33">
        <f t="shared" si="39"/>
        <v>0</v>
      </c>
      <c r="L44" s="33">
        <f t="shared" si="39"/>
        <v>0</v>
      </c>
      <c r="M44" s="33">
        <f t="shared" si="39"/>
        <v>0</v>
      </c>
      <c r="N44" s="33">
        <f t="shared" si="39"/>
        <v>0</v>
      </c>
      <c r="O44" s="33">
        <f t="shared" si="39"/>
        <v>0</v>
      </c>
      <c r="P44" s="33">
        <f t="shared" si="39"/>
        <v>0</v>
      </c>
      <c r="Q44" s="33">
        <f t="shared" si="39"/>
        <v>0</v>
      </c>
      <c r="R44" s="33">
        <f t="shared" si="39"/>
        <v>0</v>
      </c>
      <c r="S44" s="49">
        <f t="shared" si="38"/>
        <v>0</v>
      </c>
    </row>
    <row r="45" spans="1:29" x14ac:dyDescent="0.35">
      <c r="B45" s="2"/>
      <c r="C45" s="33"/>
      <c r="D45" s="33"/>
      <c r="E45" s="33"/>
      <c r="F45" s="33"/>
      <c r="G45" s="33"/>
      <c r="H45" s="33"/>
      <c r="I45" s="33"/>
      <c r="J45" s="33"/>
      <c r="K45" s="33"/>
      <c r="L45" s="33"/>
      <c r="M45" s="33"/>
      <c r="N45" s="33"/>
      <c r="O45" s="33"/>
      <c r="P45" s="33"/>
      <c r="Q45" s="33"/>
      <c r="R45" s="33"/>
      <c r="S45" s="49"/>
      <c r="T45" s="89"/>
    </row>
    <row r="46" spans="1:29" ht="15.75" customHeight="1" x14ac:dyDescent="0.4">
      <c r="B46" s="2" t="s">
        <v>29</v>
      </c>
      <c r="C46" s="33"/>
      <c r="D46" s="33"/>
      <c r="E46" s="33"/>
      <c r="F46" s="33"/>
      <c r="G46" s="33"/>
      <c r="H46" s="33"/>
      <c r="I46" s="33"/>
      <c r="J46" s="33"/>
      <c r="K46" s="33"/>
      <c r="L46" s="33"/>
      <c r="M46" s="33"/>
      <c r="N46" s="33"/>
      <c r="O46" s="33"/>
      <c r="P46" s="33"/>
      <c r="Q46" s="33"/>
      <c r="R46" s="33"/>
      <c r="S46" s="49">
        <f>'NT-1422 Quick Service-Deli'!S46+'CP-2352 Quick Service-Asian'!S46+'CP-2353 Quick Service-Chicken'!S46+'CP-2351 Quick Service-Healthy'!S46+'CP-2350 Food Hall Seating'!S46+'CP-2356 Gourmet Market w Bar'!S46+'CP-2338 Candy'!S46+'NC-2102 Quick Service-Burger'!S46+'NC-2103 Bar with Food'!S46+'SC-2120 Local Bar SC-2220 Prep'!S46+'SC-2109 Local Gourmet Coffee'!S46+'SC-2112 Fast Casual Mexican'!S46</f>
        <v>0</v>
      </c>
      <c r="T46" s="86"/>
      <c r="U46" s="86"/>
      <c r="V46" s="86"/>
      <c r="W46" s="86"/>
      <c r="X46" s="86"/>
      <c r="Y46" s="86"/>
      <c r="Z46" s="86"/>
      <c r="AA46" s="86"/>
      <c r="AB46" s="86"/>
      <c r="AC46" s="86"/>
    </row>
    <row r="47" spans="1:29" x14ac:dyDescent="0.35">
      <c r="B47" s="2" t="s">
        <v>11</v>
      </c>
      <c r="C47" s="33"/>
      <c r="D47" s="33"/>
      <c r="E47" s="33"/>
      <c r="F47" s="33"/>
      <c r="G47" s="33"/>
      <c r="H47" s="33"/>
      <c r="I47" s="33"/>
      <c r="J47" s="33"/>
      <c r="K47" s="33"/>
      <c r="L47" s="33"/>
      <c r="M47" s="33"/>
      <c r="N47" s="33"/>
      <c r="O47" s="33"/>
      <c r="P47" s="33"/>
      <c r="Q47" s="33"/>
      <c r="R47" s="33"/>
      <c r="S47" s="49">
        <f>IFERROR(S46/S15,0)</f>
        <v>0</v>
      </c>
    </row>
    <row r="48" spans="1:29" ht="13.9" x14ac:dyDescent="0.4">
      <c r="B48" s="10"/>
      <c r="C48" s="33"/>
      <c r="D48" s="33"/>
      <c r="E48" s="33"/>
      <c r="F48" s="33"/>
      <c r="G48" s="33"/>
      <c r="H48" s="33"/>
      <c r="I48" s="33"/>
      <c r="J48" s="33"/>
      <c r="K48" s="33"/>
      <c r="L48" s="33"/>
      <c r="M48" s="33"/>
      <c r="N48" s="33"/>
      <c r="O48" s="33"/>
      <c r="P48" s="33"/>
      <c r="Q48" s="33"/>
      <c r="R48" s="33"/>
      <c r="S48" s="49"/>
    </row>
    <row r="49" spans="1:259" ht="15.75" x14ac:dyDescent="0.4">
      <c r="B49" s="2" t="s">
        <v>30</v>
      </c>
      <c r="C49" s="33"/>
      <c r="D49" s="33"/>
      <c r="E49" s="33"/>
      <c r="F49" s="33"/>
      <c r="G49" s="33"/>
      <c r="H49" s="33"/>
      <c r="I49" s="33"/>
      <c r="J49" s="33"/>
      <c r="K49" s="33"/>
      <c r="L49" s="33"/>
      <c r="M49" s="33"/>
      <c r="N49" s="33"/>
      <c r="O49" s="33"/>
      <c r="P49" s="33"/>
      <c r="Q49" s="33"/>
      <c r="R49" s="33"/>
      <c r="S49" s="49">
        <f>'NT-1422 Quick Service-Deli'!S49+'CP-2352 Quick Service-Asian'!S49+'CP-2353 Quick Service-Chicken'!S49+'CP-2351 Quick Service-Healthy'!S49+'CP-2350 Food Hall Seating'!S49+'CP-2356 Gourmet Market w Bar'!S49+'CP-2338 Candy'!S49+'NC-2102 Quick Service-Burger'!S49+'NC-2103 Bar with Food'!S49+'SC-2120 Local Bar SC-2220 Prep'!S49+'SC-2109 Local Gourmet Coffee'!S49+'SC-2112 Fast Casual Mexican'!S49</f>
        <v>0</v>
      </c>
      <c r="T49" s="86"/>
      <c r="U49" s="86"/>
      <c r="V49" s="86"/>
      <c r="W49" s="86"/>
      <c r="X49" s="86"/>
      <c r="Y49" s="86"/>
      <c r="Z49" s="86"/>
      <c r="AA49" s="86"/>
      <c r="AB49" s="86"/>
      <c r="AC49" s="86"/>
    </row>
    <row r="50" spans="1:259" x14ac:dyDescent="0.35">
      <c r="B50" s="2" t="s">
        <v>21</v>
      </c>
      <c r="C50" s="33"/>
      <c r="D50" s="33"/>
      <c r="E50" s="33"/>
      <c r="F50" s="33"/>
      <c r="G50" s="33"/>
      <c r="H50" s="33"/>
      <c r="I50" s="33"/>
      <c r="J50" s="33"/>
      <c r="K50" s="33"/>
      <c r="L50" s="33"/>
      <c r="M50" s="33"/>
      <c r="N50" s="33"/>
      <c r="O50" s="33"/>
      <c r="P50" s="33"/>
      <c r="Q50" s="33"/>
      <c r="R50" s="33"/>
      <c r="S50" s="49">
        <f>IFERROR(S49/S15,0)</f>
        <v>0</v>
      </c>
    </row>
    <row r="51" spans="1:259" x14ac:dyDescent="0.35">
      <c r="B51" s="2"/>
      <c r="C51" s="33"/>
      <c r="D51" s="33"/>
      <c r="E51" s="33"/>
      <c r="F51" s="33"/>
      <c r="G51" s="33"/>
      <c r="H51" s="33"/>
      <c r="I51" s="33"/>
      <c r="J51" s="33"/>
      <c r="K51" s="33"/>
      <c r="L51" s="33"/>
      <c r="M51" s="33"/>
      <c r="N51" s="33"/>
      <c r="O51" s="33"/>
      <c r="P51" s="33"/>
      <c r="Q51" s="33"/>
      <c r="R51" s="33"/>
      <c r="S51" s="49"/>
    </row>
    <row r="52" spans="1:259" ht="13.9" thickBot="1" x14ac:dyDescent="0.4">
      <c r="B52" s="5"/>
      <c r="C52" s="61"/>
      <c r="D52" s="61"/>
      <c r="E52" s="61"/>
      <c r="F52" s="61"/>
      <c r="G52" s="61"/>
      <c r="H52" s="61"/>
      <c r="I52" s="61"/>
      <c r="J52" s="61"/>
      <c r="K52" s="61"/>
      <c r="L52" s="61"/>
      <c r="M52" s="61"/>
      <c r="N52" s="61"/>
      <c r="O52" s="61"/>
      <c r="P52" s="61"/>
      <c r="Q52" s="61"/>
      <c r="R52" s="61"/>
      <c r="S52" s="6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8" customFormat="1" ht="30" customHeight="1" x14ac:dyDescent="0.35">
      <c r="A55" s="46"/>
      <c r="B55" s="94" t="s">
        <v>71</v>
      </c>
      <c r="C55" s="94"/>
      <c r="D55" s="94"/>
      <c r="E55" s="94"/>
      <c r="F55" s="94"/>
      <c r="G55" s="94"/>
      <c r="H55" s="94"/>
      <c r="I55" s="94"/>
      <c r="J55" s="94"/>
      <c r="K55" s="94"/>
      <c r="L55" s="94"/>
      <c r="M55" s="94"/>
      <c r="N55" s="94"/>
      <c r="O55" s="94"/>
      <c r="P55" s="94"/>
      <c r="Q55" s="94"/>
      <c r="R55" s="94"/>
      <c r="S55" s="94"/>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c r="IL55" s="47"/>
      <c r="IM55" s="47"/>
      <c r="IN55" s="47"/>
      <c r="IO55" s="47"/>
      <c r="IP55" s="47"/>
      <c r="IQ55" s="47"/>
      <c r="IR55" s="47"/>
      <c r="IS55" s="47"/>
      <c r="IT55" s="47"/>
      <c r="IU55" s="47"/>
      <c r="IV55" s="47"/>
      <c r="IW55" s="47"/>
      <c r="IX55" s="47"/>
      <c r="IY55" s="47"/>
    </row>
    <row r="56" spans="1:259" s="43" customFormat="1" ht="30" customHeight="1" x14ac:dyDescent="0.35">
      <c r="A56" s="44"/>
      <c r="B56" s="95" t="s">
        <v>28</v>
      </c>
      <c r="C56" s="95"/>
      <c r="D56" s="95"/>
      <c r="E56" s="95"/>
      <c r="F56" s="95"/>
      <c r="G56" s="95"/>
      <c r="H56" s="95"/>
      <c r="I56" s="95"/>
      <c r="J56" s="95"/>
      <c r="K56" s="95"/>
      <c r="L56" s="95"/>
      <c r="M56" s="95"/>
      <c r="N56" s="95"/>
      <c r="O56" s="95"/>
      <c r="P56" s="95"/>
      <c r="Q56" s="95"/>
      <c r="R56" s="95"/>
      <c r="S56" s="95"/>
    </row>
    <row r="57" spans="1:259" s="43" customFormat="1" ht="30" customHeight="1" x14ac:dyDescent="0.35">
      <c r="A57" s="44"/>
      <c r="B57" s="43" t="s">
        <v>40</v>
      </c>
    </row>
    <row r="58" spans="1:259" x14ac:dyDescent="0.35">
      <c r="B58" s="20"/>
      <c r="C58" s="20"/>
      <c r="D58" s="20"/>
      <c r="E58" s="20"/>
      <c r="F58" s="20"/>
      <c r="G58" s="20"/>
      <c r="H58" s="20"/>
      <c r="I58" s="20"/>
      <c r="J58" s="20"/>
      <c r="K58" s="20"/>
      <c r="L58" s="20"/>
      <c r="M58" s="20"/>
      <c r="N58" s="20"/>
      <c r="O58" s="20"/>
      <c r="P58" s="20"/>
      <c r="Q58" s="20"/>
    </row>
    <row r="59" spans="1:259" s="20" customFormat="1" x14ac:dyDescent="0.35">
      <c r="A59"/>
    </row>
    <row r="60" spans="1:259" s="20" customFormat="1" x14ac:dyDescent="0.35">
      <c r="A60"/>
    </row>
    <row r="61" spans="1:259" s="20" customFormat="1" x14ac:dyDescent="0.35">
      <c r="A61"/>
    </row>
    <row r="62" spans="1:259" s="20" customFormat="1" x14ac:dyDescent="0.35">
      <c r="A62"/>
    </row>
    <row r="63" spans="1:259" s="20" customFormat="1" x14ac:dyDescent="0.35">
      <c r="A63"/>
    </row>
    <row r="64" spans="1:259" s="20" customFormat="1" x14ac:dyDescent="0.35">
      <c r="A64"/>
    </row>
    <row r="65" spans="1:1" s="20" customFormat="1" x14ac:dyDescent="0.35">
      <c r="A65"/>
    </row>
    <row r="66" spans="1:1" s="20" customFormat="1" x14ac:dyDescent="0.35">
      <c r="A66"/>
    </row>
    <row r="67" spans="1:1" s="20" customFormat="1" x14ac:dyDescent="0.35">
      <c r="A67"/>
    </row>
    <row r="68" spans="1:1" s="20" customFormat="1" x14ac:dyDescent="0.35">
      <c r="A68"/>
    </row>
    <row r="69" spans="1:1" s="20" customFormat="1" x14ac:dyDescent="0.35">
      <c r="A69"/>
    </row>
    <row r="70" spans="1:1" s="20" customFormat="1" x14ac:dyDescent="0.35">
      <c r="A70"/>
    </row>
    <row r="71" spans="1:1" s="20" customFormat="1" x14ac:dyDescent="0.35">
      <c r="A71"/>
    </row>
    <row r="72" spans="1:1" s="20" customFormat="1" x14ac:dyDescent="0.35">
      <c r="A72"/>
    </row>
    <row r="73" spans="1:1" s="20" customFormat="1" x14ac:dyDescent="0.35">
      <c r="A73"/>
    </row>
  </sheetData>
  <sheetProtection sheet="1" selectLockedCells="1"/>
  <protectedRanges>
    <protectedRange sqref="Q2" name="Range1"/>
  </protectedRanges>
  <dataConsolidate/>
  <mergeCells count="5">
    <mergeCell ref="B56:S56"/>
    <mergeCell ref="B10:S10"/>
    <mergeCell ref="B54:S54"/>
    <mergeCell ref="B55:S55"/>
    <mergeCell ref="L2:S2"/>
  </mergeCells>
  <pageMargins left="0.25" right="0.21" top="0.42" bottom="0.39" header="0.23" footer="0.17"/>
  <pageSetup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9"/>
  <sheetViews>
    <sheetView workbookViewId="0">
      <selection activeCell="A6" sqref="A6"/>
    </sheetView>
  </sheetViews>
  <sheetFormatPr defaultRowHeight="13.5" x14ac:dyDescent="0.35"/>
  <cols>
    <col min="1" max="1" width="83.75" customWidth="1"/>
  </cols>
  <sheetData>
    <row r="1" spans="1:1" ht="22.5" customHeight="1" x14ac:dyDescent="0.4">
      <c r="A1" s="8" t="s">
        <v>39</v>
      </c>
    </row>
    <row r="2" spans="1:1" x14ac:dyDescent="0.35">
      <c r="A2" s="92" t="s">
        <v>55</v>
      </c>
    </row>
    <row r="3" spans="1:1" x14ac:dyDescent="0.35">
      <c r="A3" s="38"/>
    </row>
    <row r="4" spans="1:1" x14ac:dyDescent="0.35">
      <c r="A4" s="38"/>
    </row>
    <row r="5" spans="1:1" x14ac:dyDescent="0.35">
      <c r="A5" s="38"/>
    </row>
    <row r="6" spans="1:1" x14ac:dyDescent="0.35">
      <c r="A6" s="38"/>
    </row>
    <row r="7" spans="1:1" x14ac:dyDescent="0.35">
      <c r="A7" s="38"/>
    </row>
    <row r="8" spans="1:1" x14ac:dyDescent="0.35">
      <c r="A8" s="39"/>
    </row>
    <row r="9" spans="1:1" x14ac:dyDescent="0.35">
      <c r="A9" s="39"/>
    </row>
    <row r="10" spans="1:1" x14ac:dyDescent="0.35">
      <c r="A10" s="39"/>
    </row>
    <row r="11" spans="1:1" x14ac:dyDescent="0.35">
      <c r="A11" s="39"/>
    </row>
    <row r="12" spans="1:1" x14ac:dyDescent="0.35">
      <c r="A12" s="39"/>
    </row>
    <row r="13" spans="1:1" x14ac:dyDescent="0.35">
      <c r="A13" s="39"/>
    </row>
    <row r="14" spans="1:1" x14ac:dyDescent="0.35">
      <c r="A14" s="39"/>
    </row>
    <row r="15" spans="1:1" x14ac:dyDescent="0.35">
      <c r="A15" s="39"/>
    </row>
    <row r="16" spans="1:1" x14ac:dyDescent="0.35">
      <c r="A16" s="39"/>
    </row>
    <row r="17" spans="1:1" x14ac:dyDescent="0.35">
      <c r="A17" s="39"/>
    </row>
    <row r="18" spans="1:1" x14ac:dyDescent="0.35">
      <c r="A18" s="39"/>
    </row>
    <row r="19" spans="1:1" x14ac:dyDescent="0.35">
      <c r="A19" s="39"/>
    </row>
    <row r="20" spans="1:1" x14ac:dyDescent="0.35">
      <c r="A20" s="39"/>
    </row>
    <row r="21" spans="1:1" x14ac:dyDescent="0.35">
      <c r="A21" s="39"/>
    </row>
    <row r="22" spans="1:1" x14ac:dyDescent="0.35">
      <c r="A22" s="39"/>
    </row>
    <row r="23" spans="1:1" x14ac:dyDescent="0.35">
      <c r="A23" s="39"/>
    </row>
    <row r="24" spans="1:1" x14ac:dyDescent="0.35">
      <c r="A24" s="39"/>
    </row>
    <row r="25" spans="1:1" x14ac:dyDescent="0.35">
      <c r="A25" s="39"/>
    </row>
    <row r="26" spans="1:1" x14ac:dyDescent="0.35">
      <c r="A26" s="39"/>
    </row>
    <row r="27" spans="1:1" x14ac:dyDescent="0.35">
      <c r="A27" s="39"/>
    </row>
    <row r="28" spans="1:1" x14ac:dyDescent="0.35">
      <c r="A28" s="39"/>
    </row>
    <row r="29" spans="1:1" x14ac:dyDescent="0.35">
      <c r="A29" s="39"/>
    </row>
    <row r="30" spans="1:1" x14ac:dyDescent="0.35">
      <c r="A30" s="39"/>
    </row>
    <row r="31" spans="1:1" x14ac:dyDescent="0.35">
      <c r="A31" s="39"/>
    </row>
    <row r="32" spans="1:1" x14ac:dyDescent="0.35">
      <c r="A32" s="39"/>
    </row>
    <row r="33" spans="1:1" x14ac:dyDescent="0.35">
      <c r="A33" s="39"/>
    </row>
    <row r="34" spans="1:1" x14ac:dyDescent="0.35">
      <c r="A34" s="39"/>
    </row>
    <row r="35" spans="1:1" x14ac:dyDescent="0.35">
      <c r="A35" s="39"/>
    </row>
    <row r="36" spans="1:1" x14ac:dyDescent="0.35">
      <c r="A36" s="39"/>
    </row>
    <row r="37" spans="1:1" x14ac:dyDescent="0.35">
      <c r="A37" s="39"/>
    </row>
    <row r="38" spans="1:1" x14ac:dyDescent="0.35">
      <c r="A38" s="39"/>
    </row>
    <row r="39" spans="1:1" x14ac:dyDescent="0.35">
      <c r="A39" s="39"/>
    </row>
    <row r="40" spans="1:1" x14ac:dyDescent="0.35">
      <c r="A40" s="39"/>
    </row>
    <row r="41" spans="1:1" x14ac:dyDescent="0.35">
      <c r="A41" s="39"/>
    </row>
    <row r="42" spans="1:1" x14ac:dyDescent="0.35">
      <c r="A42" s="39"/>
    </row>
    <row r="43" spans="1:1" x14ac:dyDescent="0.35">
      <c r="A43" s="39"/>
    </row>
    <row r="44" spans="1:1" x14ac:dyDescent="0.35">
      <c r="A44" s="39"/>
    </row>
    <row r="45" spans="1:1" x14ac:dyDescent="0.35">
      <c r="A45" s="39"/>
    </row>
    <row r="46" spans="1:1" x14ac:dyDescent="0.35">
      <c r="A46" s="39"/>
    </row>
    <row r="47" spans="1:1" x14ac:dyDescent="0.35">
      <c r="A47" s="39"/>
    </row>
    <row r="48" spans="1:1" x14ac:dyDescent="0.35">
      <c r="A48" s="39"/>
    </row>
    <row r="49" spans="1:1" x14ac:dyDescent="0.35">
      <c r="A49" s="40"/>
    </row>
  </sheetData>
  <pageMargins left="0.7" right="0.7" top="0.75" bottom="0.75" header="0.3" footer="0.3"/>
  <pageSetup paperSize="20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Y57"/>
  <sheetViews>
    <sheetView zoomScale="70" zoomScaleNormal="70" workbookViewId="0">
      <selection activeCell="E21" sqref="E21"/>
    </sheetView>
  </sheetViews>
  <sheetFormatPr defaultColWidth="9" defaultRowHeight="13.5" x14ac:dyDescent="0.35"/>
  <cols>
    <col min="2" max="2" width="38.25" style="20" customWidth="1"/>
    <col min="3" max="18" width="13.0625" style="20" customWidth="1"/>
    <col min="19" max="19" width="13.5625" style="20" customWidth="1"/>
    <col min="20" max="16384" width="9" style="20"/>
  </cols>
  <sheetData>
    <row r="1" spans="1:21" x14ac:dyDescent="0.35">
      <c r="B1"/>
      <c r="C1"/>
      <c r="D1"/>
      <c r="E1"/>
      <c r="F1"/>
      <c r="G1"/>
      <c r="H1"/>
      <c r="I1"/>
      <c r="J1"/>
      <c r="K1"/>
      <c r="L1"/>
      <c r="M1"/>
      <c r="N1"/>
      <c r="O1"/>
      <c r="P1"/>
      <c r="Q1"/>
      <c r="R1"/>
      <c r="S1"/>
      <c r="T1"/>
      <c r="U1"/>
    </row>
    <row r="2" spans="1:21" ht="13.9" x14ac:dyDescent="0.4">
      <c r="B2" s="65" t="s">
        <v>54</v>
      </c>
      <c r="C2" s="19"/>
      <c r="D2" s="19"/>
      <c r="E2" s="19"/>
      <c r="F2" s="19"/>
      <c r="G2" s="19"/>
      <c r="H2"/>
      <c r="I2"/>
      <c r="J2"/>
      <c r="K2" s="8" t="s">
        <v>45</v>
      </c>
      <c r="L2" s="96" t="s">
        <v>46</v>
      </c>
      <c r="M2" s="96"/>
      <c r="N2" s="96"/>
      <c r="O2" s="96"/>
      <c r="P2" s="96"/>
      <c r="Q2" s="96"/>
      <c r="R2" s="96"/>
      <c r="S2" s="96"/>
      <c r="T2"/>
      <c r="U2"/>
    </row>
    <row r="3" spans="1:21" ht="13.9" x14ac:dyDescent="0.4">
      <c r="B3" s="65" t="s">
        <v>41</v>
      </c>
      <c r="C3"/>
      <c r="D3"/>
      <c r="E3"/>
      <c r="F3"/>
      <c r="G3"/>
      <c r="H3"/>
      <c r="I3"/>
      <c r="J3"/>
      <c r="K3"/>
      <c r="L3"/>
      <c r="M3"/>
      <c r="N3"/>
      <c r="O3"/>
      <c r="P3"/>
      <c r="Q3"/>
      <c r="R3"/>
      <c r="S3"/>
      <c r="T3"/>
      <c r="U3"/>
    </row>
    <row r="4" spans="1:21" ht="13.9" x14ac:dyDescent="0.4">
      <c r="B4" s="65" t="s">
        <v>59</v>
      </c>
      <c r="C4"/>
      <c r="D4"/>
      <c r="E4"/>
      <c r="F4"/>
      <c r="G4"/>
      <c r="H4"/>
      <c r="I4"/>
      <c r="J4"/>
      <c r="K4"/>
      <c r="L4"/>
      <c r="M4"/>
      <c r="N4"/>
      <c r="O4"/>
      <c r="P4"/>
      <c r="Q4"/>
      <c r="S4"/>
      <c r="T4"/>
      <c r="U4"/>
    </row>
    <row r="5" spans="1:21" ht="13.9" x14ac:dyDescent="0.4">
      <c r="B5" s="8" t="s">
        <v>22</v>
      </c>
      <c r="C5"/>
      <c r="D5"/>
      <c r="E5"/>
      <c r="F5" s="34"/>
      <c r="G5"/>
      <c r="H5"/>
      <c r="I5"/>
      <c r="J5"/>
      <c r="K5"/>
      <c r="L5"/>
      <c r="M5"/>
      <c r="N5"/>
      <c r="O5"/>
      <c r="P5"/>
      <c r="Q5"/>
      <c r="R5"/>
      <c r="S5"/>
      <c r="T5"/>
      <c r="U5"/>
    </row>
    <row r="6" spans="1:21" ht="15" customHeight="1" x14ac:dyDescent="0.35">
      <c r="B6" s="21" t="s">
        <v>23</v>
      </c>
      <c r="C6"/>
      <c r="D6"/>
      <c r="E6"/>
      <c r="F6"/>
      <c r="G6"/>
      <c r="H6"/>
      <c r="I6"/>
      <c r="J6"/>
      <c r="K6"/>
      <c r="L6"/>
      <c r="M6"/>
      <c r="N6"/>
      <c r="O6"/>
      <c r="P6"/>
      <c r="Q6"/>
      <c r="R6"/>
      <c r="S6"/>
      <c r="T6"/>
      <c r="U6"/>
    </row>
    <row r="7" spans="1:21" x14ac:dyDescent="0.35">
      <c r="B7"/>
      <c r="C7"/>
      <c r="D7"/>
      <c r="E7"/>
      <c r="F7"/>
      <c r="G7"/>
      <c r="H7"/>
      <c r="I7"/>
      <c r="J7"/>
      <c r="K7"/>
      <c r="L7"/>
      <c r="M7"/>
      <c r="N7"/>
      <c r="O7"/>
      <c r="P7"/>
      <c r="Q7"/>
      <c r="R7"/>
      <c r="S7"/>
      <c r="T7"/>
      <c r="U7"/>
    </row>
    <row r="8" spans="1:21" ht="13.9" x14ac:dyDescent="0.4">
      <c r="B8" s="8" t="s">
        <v>49</v>
      </c>
      <c r="E8"/>
      <c r="F8"/>
      <c r="G8"/>
      <c r="H8"/>
      <c r="I8"/>
      <c r="J8"/>
      <c r="K8"/>
      <c r="L8"/>
      <c r="M8"/>
      <c r="N8"/>
      <c r="O8"/>
      <c r="P8"/>
      <c r="Q8"/>
      <c r="R8"/>
      <c r="S8"/>
      <c r="T8"/>
      <c r="U8"/>
    </row>
    <row r="9" spans="1:21" x14ac:dyDescent="0.35">
      <c r="B9" s="63" t="s">
        <v>56</v>
      </c>
      <c r="E9"/>
      <c r="F9"/>
      <c r="G9"/>
      <c r="H9"/>
      <c r="I9"/>
      <c r="J9"/>
      <c r="K9"/>
      <c r="L9"/>
      <c r="M9"/>
      <c r="N9"/>
      <c r="O9"/>
      <c r="P9"/>
      <c r="Q9"/>
      <c r="R9"/>
      <c r="S9"/>
      <c r="T9"/>
      <c r="U9"/>
    </row>
    <row r="10" spans="1:21" ht="14.25" thickBot="1" x14ac:dyDescent="0.45">
      <c r="B10" s="93" t="s">
        <v>24</v>
      </c>
      <c r="C10" s="93"/>
      <c r="D10" s="93"/>
      <c r="E10" s="93"/>
      <c r="F10" s="93"/>
      <c r="G10" s="93"/>
      <c r="H10" s="93"/>
      <c r="I10" s="93"/>
      <c r="J10" s="93"/>
      <c r="K10" s="93"/>
      <c r="L10" s="93"/>
      <c r="M10" s="93"/>
      <c r="N10" s="93"/>
      <c r="O10" s="93"/>
      <c r="P10" s="93"/>
      <c r="Q10" s="93"/>
      <c r="R10" s="93"/>
      <c r="S10" s="93"/>
      <c r="T10"/>
      <c r="U10"/>
    </row>
    <row r="11" spans="1:21" s="69" customFormat="1" ht="18.5" customHeight="1" thickBot="1" x14ac:dyDescent="0.45">
      <c r="A11" s="63"/>
      <c r="B11" s="66" t="s">
        <v>52</v>
      </c>
      <c r="C11" s="67">
        <v>2027</v>
      </c>
      <c r="D11" s="67">
        <f t="shared" ref="D11" si="0">C11+1</f>
        <v>2028</v>
      </c>
      <c r="E11" s="67">
        <f t="shared" ref="E11" si="1">D11+1</f>
        <v>2029</v>
      </c>
      <c r="F11" s="67">
        <f t="shared" ref="F11" si="2">E11+1</f>
        <v>2030</v>
      </c>
      <c r="G11" s="67">
        <f>F11+1</f>
        <v>2031</v>
      </c>
      <c r="H11" s="67">
        <f t="shared" ref="H11:K11" si="3">G11+1</f>
        <v>2032</v>
      </c>
      <c r="I11" s="67">
        <f t="shared" si="3"/>
        <v>2033</v>
      </c>
      <c r="J11" s="67">
        <f t="shared" si="3"/>
        <v>2034</v>
      </c>
      <c r="K11" s="67">
        <f t="shared" si="3"/>
        <v>2035</v>
      </c>
      <c r="L11" s="67">
        <f>K11+1</f>
        <v>2036</v>
      </c>
      <c r="M11" s="67">
        <f t="shared" ref="M11:R11" si="4">L11+1</f>
        <v>2037</v>
      </c>
      <c r="N11" s="67">
        <f t="shared" si="4"/>
        <v>2038</v>
      </c>
      <c r="O11" s="67">
        <f t="shared" si="4"/>
        <v>2039</v>
      </c>
      <c r="P11" s="67">
        <f t="shared" si="4"/>
        <v>2040</v>
      </c>
      <c r="Q11" s="67">
        <f t="shared" si="4"/>
        <v>2041</v>
      </c>
      <c r="R11" s="67">
        <f t="shared" si="4"/>
        <v>2042</v>
      </c>
      <c r="S11" s="68" t="s">
        <v>1</v>
      </c>
      <c r="T11" s="63"/>
      <c r="U11" s="63"/>
    </row>
    <row r="12" spans="1:21" s="69" customFormat="1" ht="13.9" x14ac:dyDescent="0.4">
      <c r="A12" s="63"/>
      <c r="B12" s="71" t="s">
        <v>7</v>
      </c>
      <c r="C12" s="72"/>
      <c r="D12" s="72"/>
      <c r="E12" s="72"/>
      <c r="F12" s="72"/>
      <c r="G12" s="72"/>
      <c r="H12" s="72"/>
      <c r="I12" s="72"/>
      <c r="J12" s="72"/>
      <c r="K12" s="72"/>
      <c r="L12" s="72"/>
      <c r="M12" s="72"/>
      <c r="N12" s="72"/>
      <c r="O12" s="72"/>
      <c r="P12" s="72"/>
      <c r="Q12" s="72"/>
      <c r="R12" s="72"/>
      <c r="S12" s="73"/>
      <c r="T12" s="63"/>
      <c r="U12" s="63"/>
    </row>
    <row r="13" spans="1:21" s="69" customFormat="1" ht="15.75" x14ac:dyDescent="0.45">
      <c r="A13" s="63"/>
      <c r="B13" s="74" t="s">
        <v>57</v>
      </c>
      <c r="C13" s="7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76">
        <f>SUM(C13:R13)</f>
        <v>47125423.742238693</v>
      </c>
      <c r="T13" s="63"/>
      <c r="U13" s="63"/>
    </row>
    <row r="14" spans="1:21" s="69" customFormat="1" x14ac:dyDescent="0.35">
      <c r="A14" s="63"/>
      <c r="B14" s="74" t="s">
        <v>0</v>
      </c>
      <c r="C14" s="22">
        <f t="shared" ref="C14:S14" si="5">IFERROR(C23/C13,0)</f>
        <v>0</v>
      </c>
      <c r="D14" s="22">
        <f t="shared" si="5"/>
        <v>0</v>
      </c>
      <c r="E14" s="22">
        <f t="shared" si="5"/>
        <v>0</v>
      </c>
      <c r="F14" s="22">
        <f t="shared" si="5"/>
        <v>0</v>
      </c>
      <c r="G14" s="22">
        <f t="shared" si="5"/>
        <v>0</v>
      </c>
      <c r="H14" s="22">
        <f t="shared" si="5"/>
        <v>0</v>
      </c>
      <c r="I14" s="22">
        <f t="shared" si="5"/>
        <v>0</v>
      </c>
      <c r="J14" s="22">
        <f t="shared" si="5"/>
        <v>0</v>
      </c>
      <c r="K14" s="22">
        <f t="shared" si="5"/>
        <v>0</v>
      </c>
      <c r="L14" s="22">
        <f t="shared" si="5"/>
        <v>0</v>
      </c>
      <c r="M14" s="22">
        <f t="shared" si="5"/>
        <v>0</v>
      </c>
      <c r="N14" s="22">
        <f t="shared" si="5"/>
        <v>0</v>
      </c>
      <c r="O14" s="22">
        <f t="shared" si="5"/>
        <v>0</v>
      </c>
      <c r="P14" s="22">
        <f t="shared" si="5"/>
        <v>0</v>
      </c>
      <c r="Q14" s="22">
        <f t="shared" si="5"/>
        <v>0</v>
      </c>
      <c r="R14" s="22">
        <f t="shared" si="5"/>
        <v>0</v>
      </c>
      <c r="S14" s="23">
        <f t="shared" si="5"/>
        <v>0</v>
      </c>
      <c r="T14" s="63"/>
      <c r="U14" s="63"/>
    </row>
    <row r="15" spans="1:21" s="69" customFormat="1" x14ac:dyDescent="0.35">
      <c r="A15" s="63"/>
      <c r="B15" s="74" t="s">
        <v>47</v>
      </c>
      <c r="C15" s="77">
        <v>817</v>
      </c>
      <c r="D15" s="77">
        <f t="shared" ref="D15" si="6">C15</f>
        <v>817</v>
      </c>
      <c r="E15" s="77">
        <f t="shared" ref="E15" si="7">D15</f>
        <v>817</v>
      </c>
      <c r="F15" s="77">
        <f t="shared" ref="F15" si="8">E15</f>
        <v>817</v>
      </c>
      <c r="G15" s="77">
        <f>F15</f>
        <v>817</v>
      </c>
      <c r="H15" s="77">
        <f t="shared" ref="H15:L15" si="9">G15</f>
        <v>817</v>
      </c>
      <c r="I15" s="77">
        <f t="shared" si="9"/>
        <v>817</v>
      </c>
      <c r="J15" s="77">
        <f t="shared" si="9"/>
        <v>817</v>
      </c>
      <c r="K15" s="77">
        <f t="shared" si="9"/>
        <v>817</v>
      </c>
      <c r="L15" s="77">
        <f t="shared" si="9"/>
        <v>817</v>
      </c>
      <c r="M15" s="77">
        <f t="shared" ref="M15" si="10">L15</f>
        <v>817</v>
      </c>
      <c r="N15" s="77">
        <f t="shared" ref="N15" si="11">M15</f>
        <v>817</v>
      </c>
      <c r="O15" s="77">
        <f t="shared" ref="O15" si="12">N15</f>
        <v>817</v>
      </c>
      <c r="P15" s="77">
        <f t="shared" ref="P15" si="13">O15</f>
        <v>817</v>
      </c>
      <c r="Q15" s="77">
        <f t="shared" ref="Q15" si="14">P15</f>
        <v>817</v>
      </c>
      <c r="R15" s="77">
        <f>L15</f>
        <v>817</v>
      </c>
      <c r="S15" s="78">
        <f>IF(MIN(C15:R15)&lt;&gt;MAX(C15:R15),"Please verify inconsistency of Sq. Ft. numbers in pro forma",AVERAGE(C15:R15))</f>
        <v>817</v>
      </c>
      <c r="T15" s="63"/>
      <c r="U15" s="63"/>
    </row>
    <row r="16" spans="1:21" s="69" customFormat="1" ht="14" customHeight="1" x14ac:dyDescent="0.35">
      <c r="A16" s="63"/>
      <c r="B16" s="74" t="s">
        <v>12</v>
      </c>
      <c r="C16" s="79">
        <f t="shared" ref="C16:R16" si="15">IFERROR(C23/C15,0)</f>
        <v>0</v>
      </c>
      <c r="D16" s="79">
        <f t="shared" si="15"/>
        <v>0</v>
      </c>
      <c r="E16" s="79">
        <f t="shared" si="15"/>
        <v>0</v>
      </c>
      <c r="F16" s="79">
        <f t="shared" si="15"/>
        <v>0</v>
      </c>
      <c r="G16" s="79">
        <f t="shared" si="15"/>
        <v>0</v>
      </c>
      <c r="H16" s="79">
        <f t="shared" si="15"/>
        <v>0</v>
      </c>
      <c r="I16" s="79">
        <f t="shared" si="15"/>
        <v>0</v>
      </c>
      <c r="J16" s="79">
        <f t="shared" si="15"/>
        <v>0</v>
      </c>
      <c r="K16" s="79">
        <f t="shared" si="15"/>
        <v>0</v>
      </c>
      <c r="L16" s="79">
        <f t="shared" si="15"/>
        <v>0</v>
      </c>
      <c r="M16" s="79">
        <f t="shared" si="15"/>
        <v>0</v>
      </c>
      <c r="N16" s="79">
        <f t="shared" si="15"/>
        <v>0</v>
      </c>
      <c r="O16" s="79">
        <f t="shared" si="15"/>
        <v>0</v>
      </c>
      <c r="P16" s="79">
        <f t="shared" si="15"/>
        <v>0</v>
      </c>
      <c r="Q16" s="79">
        <f t="shared" si="15"/>
        <v>0</v>
      </c>
      <c r="R16" s="79">
        <f t="shared" si="15"/>
        <v>0</v>
      </c>
      <c r="S16" s="80">
        <f>IFERROR(S23/S15/10,0)</f>
        <v>0</v>
      </c>
      <c r="T16" s="63"/>
      <c r="U16" s="63"/>
    </row>
    <row r="17" spans="1:29" ht="14" customHeight="1" x14ac:dyDescent="0.35">
      <c r="B17" s="2"/>
      <c r="C17" s="3"/>
      <c r="D17" s="3"/>
      <c r="E17" s="3"/>
      <c r="F17" s="3"/>
      <c r="G17" s="3"/>
      <c r="H17" s="3"/>
      <c r="I17" s="3"/>
      <c r="J17" s="3"/>
      <c r="K17" s="3"/>
      <c r="L17" s="3"/>
      <c r="M17" s="3"/>
      <c r="N17" s="3"/>
      <c r="O17" s="3"/>
      <c r="P17" s="3"/>
      <c r="Q17" s="3"/>
      <c r="R17" s="3"/>
      <c r="S17" s="11"/>
      <c r="T17"/>
      <c r="U17"/>
    </row>
    <row r="18" spans="1:29" s="29" customFormat="1" ht="14" customHeight="1" x14ac:dyDescent="0.4">
      <c r="A18" s="8"/>
      <c r="B18" s="1" t="s">
        <v>6</v>
      </c>
      <c r="C18" s="3"/>
      <c r="D18" s="3"/>
      <c r="E18" s="3"/>
      <c r="F18" s="3"/>
      <c r="G18" s="3"/>
      <c r="H18" s="3"/>
      <c r="I18" s="3"/>
      <c r="J18" s="3"/>
      <c r="K18" s="3"/>
      <c r="L18" s="3"/>
      <c r="M18" s="3"/>
      <c r="N18" s="3"/>
      <c r="O18" s="3"/>
      <c r="P18" s="3"/>
      <c r="Q18" s="3"/>
      <c r="R18" s="3"/>
      <c r="S18" s="11"/>
      <c r="T18" s="8"/>
      <c r="U18" s="8"/>
      <c r="V18" s="20"/>
      <c r="W18" s="20"/>
      <c r="X18" s="20"/>
      <c r="Y18" s="20"/>
      <c r="Z18" s="20"/>
      <c r="AA18" s="20"/>
      <c r="AB18" s="20"/>
      <c r="AC18" s="20"/>
    </row>
    <row r="19" spans="1:29" s="29" customFormat="1" ht="14" customHeight="1" x14ac:dyDescent="0.4">
      <c r="A19" s="8"/>
      <c r="B19" s="1" t="s">
        <v>33</v>
      </c>
      <c r="C19" s="3"/>
      <c r="D19" s="3"/>
      <c r="E19" s="3"/>
      <c r="F19" s="3"/>
      <c r="G19" s="3"/>
      <c r="H19" s="3"/>
      <c r="I19" s="3"/>
      <c r="J19" s="3"/>
      <c r="K19" s="3"/>
      <c r="L19" s="3"/>
      <c r="M19" s="3"/>
      <c r="N19" s="3"/>
      <c r="O19" s="3"/>
      <c r="P19" s="3"/>
      <c r="Q19" s="3"/>
      <c r="R19" s="3"/>
      <c r="S19" s="11"/>
      <c r="T19" s="8"/>
      <c r="U19" s="8"/>
      <c r="V19" s="20"/>
      <c r="W19" s="20"/>
      <c r="X19" s="20"/>
      <c r="Y19" s="20"/>
      <c r="Z19" s="20"/>
      <c r="AA19" s="20"/>
      <c r="AB19" s="20"/>
      <c r="AC19" s="20"/>
    </row>
    <row r="20" spans="1:29" s="29" customFormat="1" ht="14" customHeight="1" x14ac:dyDescent="0.4">
      <c r="A20" s="8"/>
      <c r="B20" s="35" t="s">
        <v>53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1">
        <f>SUM(C20:R20)</f>
        <v>0</v>
      </c>
      <c r="T20" s="8"/>
      <c r="U20" s="8"/>
      <c r="V20" s="20"/>
      <c r="W20" s="20"/>
      <c r="X20" s="20"/>
      <c r="Y20" s="20"/>
      <c r="Z20" s="20"/>
      <c r="AA20" s="20"/>
      <c r="AB20" s="20"/>
      <c r="AC20" s="20"/>
    </row>
    <row r="21" spans="1:29" s="29" customFormat="1" ht="14.55" customHeight="1" x14ac:dyDescent="0.4">
      <c r="A21" s="8"/>
      <c r="B21" s="35" t="s">
        <v>36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11">
        <f>SUM(C21:R21)</f>
        <v>0</v>
      </c>
      <c r="T21" s="8"/>
      <c r="U21" s="8"/>
      <c r="V21" s="20"/>
      <c r="W21" s="20"/>
      <c r="X21" s="20"/>
      <c r="Y21" s="20"/>
      <c r="Z21" s="20"/>
      <c r="AA21" s="20"/>
      <c r="AB21" s="20"/>
      <c r="AC21" s="20"/>
    </row>
    <row r="22" spans="1:29" s="29" customFormat="1" ht="13.9" x14ac:dyDescent="0.4">
      <c r="A22" s="8"/>
      <c r="B22" s="35" t="s">
        <v>34</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12">
        <f>SUM(C22:R22)</f>
        <v>0</v>
      </c>
      <c r="T22" s="8"/>
      <c r="U22" s="8"/>
      <c r="V22" s="20"/>
      <c r="W22" s="20"/>
      <c r="X22" s="20"/>
      <c r="Y22" s="20"/>
      <c r="Z22" s="20"/>
      <c r="AA22" s="20"/>
      <c r="AB22" s="20"/>
      <c r="AC22" s="20"/>
    </row>
    <row r="23" spans="1:29" ht="13.9" x14ac:dyDescent="0.4">
      <c r="B23" s="1" t="s">
        <v>37</v>
      </c>
      <c r="C23" s="36">
        <f t="shared" ref="C23:S23" si="16">SUM(C20:C22)</f>
        <v>0</v>
      </c>
      <c r="D23" s="36">
        <f t="shared" si="16"/>
        <v>0</v>
      </c>
      <c r="E23" s="36">
        <f t="shared" si="16"/>
        <v>0</v>
      </c>
      <c r="F23" s="36">
        <f t="shared" si="16"/>
        <v>0</v>
      </c>
      <c r="G23" s="36">
        <f t="shared" si="16"/>
        <v>0</v>
      </c>
      <c r="H23" s="36">
        <f t="shared" si="16"/>
        <v>0</v>
      </c>
      <c r="I23" s="36">
        <f t="shared" si="16"/>
        <v>0</v>
      </c>
      <c r="J23" s="36">
        <f t="shared" si="16"/>
        <v>0</v>
      </c>
      <c r="K23" s="36">
        <f t="shared" si="16"/>
        <v>0</v>
      </c>
      <c r="L23" s="36">
        <f t="shared" si="16"/>
        <v>0</v>
      </c>
      <c r="M23" s="36">
        <f t="shared" ref="M23:Q23" si="17">SUM(M20:M22)</f>
        <v>0</v>
      </c>
      <c r="N23" s="36">
        <f t="shared" si="17"/>
        <v>0</v>
      </c>
      <c r="O23" s="36">
        <f t="shared" si="17"/>
        <v>0</v>
      </c>
      <c r="P23" s="36">
        <f t="shared" si="17"/>
        <v>0</v>
      </c>
      <c r="Q23" s="36">
        <f t="shared" si="17"/>
        <v>0</v>
      </c>
      <c r="R23" s="36">
        <f t="shared" si="16"/>
        <v>0</v>
      </c>
      <c r="S23" s="37">
        <f t="shared" si="16"/>
        <v>0</v>
      </c>
      <c r="T23"/>
      <c r="U23"/>
    </row>
    <row r="24" spans="1:29" x14ac:dyDescent="0.35">
      <c r="B24" s="2"/>
      <c r="C24" s="3"/>
      <c r="D24" s="3"/>
      <c r="E24" s="3"/>
      <c r="F24" s="3"/>
      <c r="G24" s="3"/>
      <c r="H24" s="3"/>
      <c r="I24" s="3"/>
      <c r="J24" s="3"/>
      <c r="K24" s="3"/>
      <c r="L24" s="3"/>
      <c r="M24" s="3"/>
      <c r="N24" s="3"/>
      <c r="O24" s="3"/>
      <c r="P24" s="3"/>
      <c r="Q24" s="3"/>
      <c r="R24" s="3"/>
      <c r="S24" s="11"/>
      <c r="T24"/>
      <c r="U24"/>
    </row>
    <row r="25" spans="1:29" x14ac:dyDescent="0.35">
      <c r="B25" s="2" t="s">
        <v>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12">
        <f>SUM(C25:R25)</f>
        <v>0</v>
      </c>
      <c r="T25"/>
      <c r="U25"/>
    </row>
    <row r="26" spans="1:29" x14ac:dyDescent="0.35">
      <c r="B26" s="2" t="s">
        <v>4</v>
      </c>
      <c r="C26" s="3">
        <f t="shared" ref="C26:R26" si="18">C23-C25</f>
        <v>0</v>
      </c>
      <c r="D26" s="3">
        <f t="shared" ref="D26" si="19">D23-D25</f>
        <v>0</v>
      </c>
      <c r="E26" s="3">
        <f t="shared" si="18"/>
        <v>0</v>
      </c>
      <c r="F26" s="3">
        <f t="shared" si="18"/>
        <v>0</v>
      </c>
      <c r="G26" s="3">
        <f t="shared" si="18"/>
        <v>0</v>
      </c>
      <c r="H26" s="3">
        <f t="shared" si="18"/>
        <v>0</v>
      </c>
      <c r="I26" s="3">
        <f t="shared" si="18"/>
        <v>0</v>
      </c>
      <c r="J26" s="3">
        <f t="shared" si="18"/>
        <v>0</v>
      </c>
      <c r="K26" s="3">
        <f t="shared" si="18"/>
        <v>0</v>
      </c>
      <c r="L26" s="3">
        <f t="shared" si="18"/>
        <v>0</v>
      </c>
      <c r="M26" s="3">
        <f t="shared" ref="M26:Q26" si="20">M23-M25</f>
        <v>0</v>
      </c>
      <c r="N26" s="3">
        <f t="shared" si="20"/>
        <v>0</v>
      </c>
      <c r="O26" s="3">
        <f t="shared" si="20"/>
        <v>0</v>
      </c>
      <c r="P26" s="3">
        <f t="shared" si="20"/>
        <v>0</v>
      </c>
      <c r="Q26" s="3">
        <f t="shared" si="20"/>
        <v>0</v>
      </c>
      <c r="R26" s="3">
        <f t="shared" si="18"/>
        <v>0</v>
      </c>
      <c r="S26" s="11">
        <f>S23-S25</f>
        <v>0</v>
      </c>
      <c r="T26"/>
      <c r="U26"/>
    </row>
    <row r="27" spans="1:29" x14ac:dyDescent="0.35">
      <c r="B27" s="2"/>
      <c r="C27" s="3"/>
      <c r="D27" s="3"/>
      <c r="E27" s="3"/>
      <c r="F27" s="3"/>
      <c r="G27" s="3"/>
      <c r="H27" s="3"/>
      <c r="I27" s="3"/>
      <c r="J27" s="3"/>
      <c r="K27" s="3"/>
      <c r="L27" s="3"/>
      <c r="M27" s="3"/>
      <c r="N27" s="3"/>
      <c r="O27" s="3"/>
      <c r="P27" s="3"/>
      <c r="Q27" s="3"/>
      <c r="R27" s="3"/>
      <c r="S27" s="11"/>
      <c r="T27"/>
      <c r="U27"/>
    </row>
    <row r="28" spans="1:29" ht="13.9" x14ac:dyDescent="0.4">
      <c r="B28" s="6" t="s">
        <v>5</v>
      </c>
      <c r="C28" s="3"/>
      <c r="D28" s="3"/>
      <c r="E28" s="3"/>
      <c r="F28" s="3"/>
      <c r="G28" s="3"/>
      <c r="H28" s="3"/>
      <c r="I28" s="3"/>
      <c r="J28" s="3"/>
      <c r="K28" s="3"/>
      <c r="L28" s="3"/>
      <c r="M28" s="3"/>
      <c r="N28" s="3"/>
      <c r="O28" s="3"/>
      <c r="P28" s="3"/>
      <c r="Q28" s="3"/>
      <c r="R28" s="3"/>
      <c r="S28" s="11"/>
      <c r="T28"/>
      <c r="U28"/>
    </row>
    <row r="29" spans="1:29" x14ac:dyDescent="0.35">
      <c r="B29" s="2" t="s">
        <v>13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11">
        <f t="shared" ref="S29:S39" si="21">SUM(C29:R29)</f>
        <v>0</v>
      </c>
      <c r="T29"/>
      <c r="U29"/>
    </row>
    <row r="30" spans="1:29" x14ac:dyDescent="0.35">
      <c r="B30" s="2" t="s">
        <v>14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11">
        <f t="shared" si="21"/>
        <v>0</v>
      </c>
      <c r="T30"/>
      <c r="U30"/>
    </row>
    <row r="31" spans="1:29" x14ac:dyDescent="0.35">
      <c r="B31" s="2" t="s">
        <v>15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11">
        <f t="shared" si="21"/>
        <v>0</v>
      </c>
      <c r="T31"/>
      <c r="U31"/>
    </row>
    <row r="32" spans="1:29" x14ac:dyDescent="0.35">
      <c r="B32" s="2" t="s">
        <v>20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1">
        <f t="shared" si="21"/>
        <v>0</v>
      </c>
      <c r="T32"/>
      <c r="U32"/>
    </row>
    <row r="33" spans="1:21" x14ac:dyDescent="0.35">
      <c r="B33" s="2" t="s">
        <v>19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11">
        <f t="shared" si="21"/>
        <v>0</v>
      </c>
      <c r="T33"/>
      <c r="U33"/>
    </row>
    <row r="34" spans="1:21" x14ac:dyDescent="0.35">
      <c r="B34" s="2" t="s">
        <v>32</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11">
        <f t="shared" si="21"/>
        <v>0</v>
      </c>
      <c r="T34"/>
      <c r="U34"/>
    </row>
    <row r="35" spans="1:21" x14ac:dyDescent="0.35">
      <c r="B35" s="2" t="s">
        <v>31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11">
        <f t="shared" si="21"/>
        <v>0</v>
      </c>
      <c r="T35"/>
      <c r="U35"/>
    </row>
    <row r="36" spans="1:21" x14ac:dyDescent="0.35">
      <c r="B36" s="2" t="s">
        <v>17</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11">
        <f t="shared" si="21"/>
        <v>0</v>
      </c>
      <c r="T36"/>
      <c r="U36"/>
    </row>
    <row r="37" spans="1:21" x14ac:dyDescent="0.35">
      <c r="B37" s="2" t="s">
        <v>27</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11">
        <f t="shared" si="21"/>
        <v>0</v>
      </c>
      <c r="T37"/>
      <c r="U37"/>
    </row>
    <row r="38" spans="1:21" x14ac:dyDescent="0.35">
      <c r="B38" s="2" t="s">
        <v>18</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11">
        <f t="shared" si="21"/>
        <v>0</v>
      </c>
      <c r="T38"/>
      <c r="U38"/>
    </row>
    <row r="39" spans="1:21" s="29" customFormat="1" ht="13.9" x14ac:dyDescent="0.4">
      <c r="A39" s="8"/>
      <c r="B39" s="2" t="s">
        <v>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12">
        <f t="shared" si="21"/>
        <v>0</v>
      </c>
      <c r="T39" s="8"/>
      <c r="U39" s="8"/>
    </row>
    <row r="40" spans="1:21" ht="13.9" x14ac:dyDescent="0.4">
      <c r="B40" s="1" t="s">
        <v>8</v>
      </c>
      <c r="C40" s="36">
        <f t="shared" ref="C40:S40" si="22">SUM(C29:C39)</f>
        <v>0</v>
      </c>
      <c r="D40" s="36">
        <f t="shared" ref="D40" si="23">SUM(D29:D39)</f>
        <v>0</v>
      </c>
      <c r="E40" s="36">
        <f t="shared" si="22"/>
        <v>0</v>
      </c>
      <c r="F40" s="36">
        <f t="shared" si="22"/>
        <v>0</v>
      </c>
      <c r="G40" s="36">
        <f t="shared" si="22"/>
        <v>0</v>
      </c>
      <c r="H40" s="36">
        <f t="shared" si="22"/>
        <v>0</v>
      </c>
      <c r="I40" s="36">
        <f t="shared" si="22"/>
        <v>0</v>
      </c>
      <c r="J40" s="36">
        <f t="shared" si="22"/>
        <v>0</v>
      </c>
      <c r="K40" s="36">
        <f t="shared" si="22"/>
        <v>0</v>
      </c>
      <c r="L40" s="36">
        <f t="shared" si="22"/>
        <v>0</v>
      </c>
      <c r="M40" s="36">
        <f t="shared" ref="M40:Q40" si="24">SUM(M29:M39)</f>
        <v>0</v>
      </c>
      <c r="N40" s="36">
        <f t="shared" si="24"/>
        <v>0</v>
      </c>
      <c r="O40" s="36">
        <f t="shared" si="24"/>
        <v>0</v>
      </c>
      <c r="P40" s="36">
        <f t="shared" si="24"/>
        <v>0</v>
      </c>
      <c r="Q40" s="36">
        <f t="shared" si="24"/>
        <v>0</v>
      </c>
      <c r="R40" s="36">
        <f t="shared" si="22"/>
        <v>0</v>
      </c>
      <c r="S40" s="37">
        <f t="shared" si="22"/>
        <v>0</v>
      </c>
      <c r="T40"/>
      <c r="U40"/>
    </row>
    <row r="41" spans="1:21" x14ac:dyDescent="0.35">
      <c r="B41" s="2"/>
      <c r="C41" s="4"/>
      <c r="D41" s="4"/>
      <c r="E41" s="4"/>
      <c r="F41" s="4"/>
      <c r="G41" s="4"/>
      <c r="H41" s="4"/>
      <c r="I41" s="4"/>
      <c r="J41" s="4"/>
      <c r="K41" s="4"/>
      <c r="L41" s="4"/>
      <c r="M41" s="4"/>
      <c r="N41" s="4"/>
      <c r="O41" s="4"/>
      <c r="P41" s="4"/>
      <c r="Q41" s="4"/>
      <c r="R41" s="4"/>
      <c r="S41" s="13"/>
      <c r="T41"/>
      <c r="U41"/>
    </row>
    <row r="42" spans="1:21" x14ac:dyDescent="0.35">
      <c r="B42" s="2" t="s">
        <v>16</v>
      </c>
      <c r="C42" s="7">
        <f t="shared" ref="C42:S42" si="25">C26-C40</f>
        <v>0</v>
      </c>
      <c r="D42" s="7">
        <f t="shared" ref="D42" si="26">D26-D40</f>
        <v>0</v>
      </c>
      <c r="E42" s="7">
        <f t="shared" si="25"/>
        <v>0</v>
      </c>
      <c r="F42" s="7">
        <f t="shared" si="25"/>
        <v>0</v>
      </c>
      <c r="G42" s="7">
        <f t="shared" si="25"/>
        <v>0</v>
      </c>
      <c r="H42" s="7">
        <f t="shared" si="25"/>
        <v>0</v>
      </c>
      <c r="I42" s="7">
        <f t="shared" si="25"/>
        <v>0</v>
      </c>
      <c r="J42" s="7">
        <f t="shared" si="25"/>
        <v>0</v>
      </c>
      <c r="K42" s="7">
        <f t="shared" si="25"/>
        <v>0</v>
      </c>
      <c r="L42" s="7">
        <f t="shared" si="25"/>
        <v>0</v>
      </c>
      <c r="M42" s="7">
        <f t="shared" ref="M42:Q42" si="27">M26-M40</f>
        <v>0</v>
      </c>
      <c r="N42" s="7">
        <f t="shared" si="27"/>
        <v>0</v>
      </c>
      <c r="O42" s="7">
        <f t="shared" si="27"/>
        <v>0</v>
      </c>
      <c r="P42" s="7">
        <f t="shared" si="27"/>
        <v>0</v>
      </c>
      <c r="Q42" s="7">
        <f t="shared" si="27"/>
        <v>0</v>
      </c>
      <c r="R42" s="7">
        <f t="shared" si="25"/>
        <v>0</v>
      </c>
      <c r="S42" s="14">
        <f t="shared" si="25"/>
        <v>0</v>
      </c>
      <c r="T42"/>
      <c r="U42"/>
    </row>
    <row r="43" spans="1:21" x14ac:dyDescent="0.35">
      <c r="B43" s="2" t="s">
        <v>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5">
        <f>SUM(C43:R43)</f>
        <v>0</v>
      </c>
      <c r="T43"/>
      <c r="U43"/>
    </row>
    <row r="44" spans="1:21" ht="13.9" x14ac:dyDescent="0.4">
      <c r="B44" s="1" t="s">
        <v>10</v>
      </c>
      <c r="C44" s="3">
        <f t="shared" ref="C44:S44" si="28">C42-C43</f>
        <v>0</v>
      </c>
      <c r="D44" s="3">
        <f t="shared" ref="D44" si="29">D42-D43</f>
        <v>0</v>
      </c>
      <c r="E44" s="3">
        <f t="shared" si="28"/>
        <v>0</v>
      </c>
      <c r="F44" s="3">
        <f t="shared" si="28"/>
        <v>0</v>
      </c>
      <c r="G44" s="3">
        <f t="shared" si="28"/>
        <v>0</v>
      </c>
      <c r="H44" s="3">
        <f t="shared" si="28"/>
        <v>0</v>
      </c>
      <c r="I44" s="3">
        <f t="shared" si="28"/>
        <v>0</v>
      </c>
      <c r="J44" s="3">
        <f t="shared" si="28"/>
        <v>0</v>
      </c>
      <c r="K44" s="3">
        <f t="shared" si="28"/>
        <v>0</v>
      </c>
      <c r="L44" s="3">
        <f t="shared" si="28"/>
        <v>0</v>
      </c>
      <c r="M44" s="3">
        <f t="shared" ref="M44:Q44" si="30">M42-M43</f>
        <v>0</v>
      </c>
      <c r="N44" s="3">
        <f t="shared" si="30"/>
        <v>0</v>
      </c>
      <c r="O44" s="3">
        <f t="shared" si="30"/>
        <v>0</v>
      </c>
      <c r="P44" s="3">
        <f t="shared" si="30"/>
        <v>0</v>
      </c>
      <c r="Q44" s="3">
        <f t="shared" si="30"/>
        <v>0</v>
      </c>
      <c r="R44" s="3">
        <f t="shared" si="28"/>
        <v>0</v>
      </c>
      <c r="S44" s="11">
        <f t="shared" si="28"/>
        <v>0</v>
      </c>
      <c r="T44"/>
      <c r="U44"/>
    </row>
    <row r="45" spans="1:21" x14ac:dyDescent="0.35">
      <c r="B45" s="2"/>
      <c r="C45" s="3"/>
      <c r="D45" s="3"/>
      <c r="E45" s="3"/>
      <c r="F45" s="3"/>
      <c r="G45" s="3"/>
      <c r="H45" s="3"/>
      <c r="I45" s="3"/>
      <c r="J45" s="3"/>
      <c r="K45" s="3"/>
      <c r="L45" s="3"/>
      <c r="M45" s="3"/>
      <c r="N45" s="3"/>
      <c r="O45" s="3"/>
      <c r="P45" s="3"/>
      <c r="Q45" s="3"/>
      <c r="R45" s="3"/>
      <c r="S45" s="11"/>
      <c r="T45" s="3"/>
      <c r="U45"/>
    </row>
    <row r="46" spans="1:21" ht="15.75" customHeight="1" x14ac:dyDescent="0.35">
      <c r="B46" s="2" t="s">
        <v>50</v>
      </c>
      <c r="C46" s="3"/>
      <c r="D46" s="3"/>
      <c r="E46" s="3"/>
      <c r="F46" s="3"/>
      <c r="G46" s="3"/>
      <c r="H46" s="3"/>
      <c r="I46" s="3"/>
      <c r="J46" s="3"/>
      <c r="K46" s="3"/>
      <c r="L46" s="3"/>
      <c r="M46" s="3"/>
      <c r="N46" s="3"/>
      <c r="O46" s="3"/>
      <c r="P46" s="3"/>
      <c r="Q46" s="3"/>
      <c r="R46" s="3"/>
      <c r="S46" s="28">
        <v>0</v>
      </c>
      <c r="T46"/>
      <c r="U46"/>
    </row>
    <row r="47" spans="1:21" x14ac:dyDescent="0.35">
      <c r="B47" s="2" t="s">
        <v>11</v>
      </c>
      <c r="C47" s="3"/>
      <c r="D47" s="3"/>
      <c r="E47" s="3"/>
      <c r="F47" s="3"/>
      <c r="G47" s="3"/>
      <c r="H47" s="3"/>
      <c r="I47" s="3"/>
      <c r="J47" s="3"/>
      <c r="K47" s="3"/>
      <c r="L47" s="3"/>
      <c r="M47" s="3"/>
      <c r="N47" s="3"/>
      <c r="O47" s="3"/>
      <c r="P47" s="3"/>
      <c r="Q47" s="3"/>
      <c r="R47" s="3"/>
      <c r="S47" s="13">
        <f>IFERROR(S46/S15,0)</f>
        <v>0</v>
      </c>
      <c r="T47"/>
      <c r="U47"/>
    </row>
    <row r="48" spans="1:21" ht="13.9" x14ac:dyDescent="0.4">
      <c r="B48" s="10"/>
      <c r="C48" s="3"/>
      <c r="D48" s="3"/>
      <c r="E48" s="3"/>
      <c r="F48" s="3"/>
      <c r="G48" s="3"/>
      <c r="H48" s="3"/>
      <c r="I48" s="3"/>
      <c r="J48" s="3"/>
      <c r="K48" s="3"/>
      <c r="L48" s="3"/>
      <c r="M48" s="3"/>
      <c r="N48" s="3"/>
      <c r="O48" s="3"/>
      <c r="P48" s="3"/>
      <c r="Q48" s="3"/>
      <c r="R48" s="3"/>
      <c r="S48" s="13"/>
      <c r="T48"/>
      <c r="U48"/>
    </row>
    <row r="49" spans="1:259" ht="15.4" x14ac:dyDescent="0.35">
      <c r="B49" s="2" t="s">
        <v>51</v>
      </c>
      <c r="C49" s="3"/>
      <c r="D49" s="3"/>
      <c r="E49" s="3"/>
      <c r="F49" s="3"/>
      <c r="G49" s="3"/>
      <c r="H49" s="3"/>
      <c r="I49" s="3"/>
      <c r="J49" s="3"/>
      <c r="K49" s="3"/>
      <c r="L49" s="3"/>
      <c r="M49" s="3"/>
      <c r="N49" s="3"/>
      <c r="O49" s="3"/>
      <c r="P49" s="3"/>
      <c r="Q49" s="3"/>
      <c r="R49" s="3"/>
      <c r="S49" s="28">
        <v>0</v>
      </c>
      <c r="T49"/>
      <c r="U49"/>
    </row>
    <row r="50" spans="1:259" x14ac:dyDescent="0.35">
      <c r="B50" s="2" t="s">
        <v>21</v>
      </c>
      <c r="C50" s="3"/>
      <c r="D50" s="3"/>
      <c r="E50" s="3"/>
      <c r="F50" s="3"/>
      <c r="G50" s="3"/>
      <c r="H50" s="3"/>
      <c r="I50" s="3"/>
      <c r="J50" s="3"/>
      <c r="K50" s="3"/>
      <c r="L50" s="3"/>
      <c r="M50" s="3"/>
      <c r="N50" s="3"/>
      <c r="O50" s="3"/>
      <c r="P50" s="81"/>
      <c r="Q50" s="3"/>
      <c r="R50" s="3"/>
      <c r="S50" s="13">
        <f>IFERROR(S49/S15,0)</f>
        <v>0</v>
      </c>
      <c r="T50"/>
      <c r="U50"/>
    </row>
    <row r="51" spans="1:259" x14ac:dyDescent="0.35">
      <c r="B51" s="2"/>
      <c r="C51" s="3"/>
      <c r="D51" s="3"/>
      <c r="E51" s="3"/>
      <c r="F51" s="3"/>
      <c r="G51" s="3"/>
      <c r="H51" s="3"/>
      <c r="I51" s="3"/>
      <c r="J51" s="3"/>
      <c r="K51" s="3"/>
      <c r="L51" s="3"/>
      <c r="M51" s="3"/>
      <c r="N51" s="3"/>
      <c r="O51" s="3"/>
      <c r="P51" s="3"/>
      <c r="Q51" s="3"/>
      <c r="R51" s="3"/>
      <c r="S51" s="13"/>
      <c r="T51"/>
      <c r="U51"/>
    </row>
    <row r="52" spans="1:259" ht="13.9" thickBot="1" x14ac:dyDescent="0.4">
      <c r="B52" s="5"/>
      <c r="C52" s="9"/>
      <c r="D52" s="9"/>
      <c r="E52" s="9"/>
      <c r="F52" s="9"/>
      <c r="G52" s="9"/>
      <c r="H52" s="9"/>
      <c r="I52" s="9"/>
      <c r="J52" s="9"/>
      <c r="K52" s="9"/>
      <c r="L52" s="9"/>
      <c r="M52" s="9"/>
      <c r="N52" s="9"/>
      <c r="O52" s="9"/>
      <c r="P52" s="9"/>
      <c r="Q52" s="9"/>
      <c r="R52" s="9"/>
      <c r="S52" s="16"/>
      <c r="T52"/>
      <c r="U5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3" customFormat="1" ht="30" customHeight="1" x14ac:dyDescent="0.35">
      <c r="A55" s="44"/>
      <c r="B55" s="95" t="s">
        <v>48</v>
      </c>
      <c r="C55" s="95"/>
      <c r="D55" s="95"/>
      <c r="E55" s="95"/>
      <c r="F55" s="95"/>
      <c r="G55" s="95"/>
      <c r="H55" s="95"/>
      <c r="I55" s="95"/>
      <c r="J55" s="95"/>
      <c r="K55" s="95"/>
      <c r="L55" s="95"/>
      <c r="M55" s="95"/>
      <c r="N55" s="95"/>
      <c r="O55" s="95"/>
      <c r="P55" s="95"/>
      <c r="Q55" s="95"/>
      <c r="R55" s="95"/>
      <c r="S55" s="95"/>
    </row>
    <row r="56" spans="1:259" s="43" customFormat="1" ht="30" customHeight="1" x14ac:dyDescent="0.35">
      <c r="A56" s="44"/>
      <c r="B56" s="43" t="s">
        <v>38</v>
      </c>
    </row>
    <row r="57" spans="1:259" customFormat="1" x14ac:dyDescent="0.35">
      <c r="B57" s="20"/>
      <c r="C57" s="20"/>
      <c r="D57" s="20"/>
      <c r="E57" s="20"/>
      <c r="F57" s="20"/>
      <c r="G57" s="20"/>
      <c r="H57" s="20"/>
      <c r="I57" s="20"/>
      <c r="J57" s="20"/>
      <c r="K57" s="20"/>
      <c r="L57" s="20"/>
      <c r="M57" s="20"/>
      <c r="N57" s="20"/>
      <c r="O57" s="20"/>
      <c r="P57" s="20"/>
      <c r="Q57" s="20"/>
    </row>
  </sheetData>
  <sheetProtection sheet="1" selectLockedCells="1"/>
  <mergeCells count="4">
    <mergeCell ref="B10:S10"/>
    <mergeCell ref="B54:S54"/>
    <mergeCell ref="B55:S55"/>
    <mergeCell ref="L2:S2"/>
  </mergeCells>
  <pageMargins left="0.25" right="0.21" top="0.42" bottom="0.39" header="0.23" footer="0.17"/>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Y57"/>
  <sheetViews>
    <sheetView zoomScale="80" zoomScaleNormal="80" workbookViewId="0">
      <selection activeCell="E21" sqref="E21"/>
    </sheetView>
  </sheetViews>
  <sheetFormatPr defaultColWidth="9" defaultRowHeight="13.5" x14ac:dyDescent="0.35"/>
  <cols>
    <col min="2" max="2" width="38.25" style="20" customWidth="1"/>
    <col min="3" max="18" width="13.0625" style="20" customWidth="1"/>
    <col min="19" max="19" width="13.5625" style="20" customWidth="1"/>
    <col min="20" max="16384" width="9" style="20"/>
  </cols>
  <sheetData>
    <row r="1" spans="1:21" x14ac:dyDescent="0.35">
      <c r="B1"/>
      <c r="C1"/>
      <c r="D1"/>
      <c r="E1"/>
      <c r="F1"/>
      <c r="G1"/>
      <c r="H1"/>
      <c r="I1"/>
      <c r="J1"/>
      <c r="K1"/>
      <c r="L1"/>
      <c r="M1"/>
      <c r="N1"/>
      <c r="O1"/>
      <c r="P1"/>
      <c r="Q1"/>
      <c r="R1"/>
      <c r="S1"/>
      <c r="T1"/>
      <c r="U1"/>
    </row>
    <row r="2" spans="1:21" ht="13.9" x14ac:dyDescent="0.4">
      <c r="B2" s="65" t="s">
        <v>54</v>
      </c>
      <c r="C2" s="19"/>
      <c r="D2" s="19"/>
      <c r="E2" s="19"/>
      <c r="F2" s="19"/>
      <c r="G2" s="19"/>
      <c r="H2" s="19"/>
      <c r="I2" s="19"/>
      <c r="J2" s="19"/>
      <c r="K2" s="8" t="s">
        <v>45</v>
      </c>
      <c r="L2" s="96" t="s">
        <v>46</v>
      </c>
      <c r="M2" s="96"/>
      <c r="N2" s="96"/>
      <c r="O2" s="96"/>
      <c r="P2" s="96"/>
      <c r="Q2" s="96"/>
      <c r="R2" s="96"/>
      <c r="S2" s="96"/>
      <c r="T2"/>
      <c r="U2"/>
    </row>
    <row r="3" spans="1:21" ht="13.9" x14ac:dyDescent="0.4">
      <c r="B3" s="65" t="s">
        <v>41</v>
      </c>
      <c r="C3"/>
      <c r="D3"/>
      <c r="E3"/>
      <c r="F3"/>
      <c r="G3"/>
      <c r="H3"/>
      <c r="I3"/>
      <c r="J3"/>
      <c r="K3"/>
      <c r="L3"/>
      <c r="M3"/>
      <c r="N3"/>
      <c r="O3"/>
      <c r="P3"/>
      <c r="Q3"/>
      <c r="R3"/>
      <c r="S3"/>
      <c r="T3"/>
      <c r="U3"/>
    </row>
    <row r="4" spans="1:21" ht="13.9" x14ac:dyDescent="0.4">
      <c r="B4" s="65" t="s">
        <v>60</v>
      </c>
      <c r="C4"/>
      <c r="D4"/>
      <c r="E4"/>
      <c r="F4"/>
      <c r="G4"/>
      <c r="H4"/>
      <c r="I4"/>
      <c r="J4"/>
      <c r="K4"/>
      <c r="L4"/>
      <c r="M4"/>
      <c r="N4"/>
      <c r="O4"/>
      <c r="P4"/>
      <c r="Q4"/>
      <c r="S4"/>
      <c r="T4"/>
      <c r="U4"/>
    </row>
    <row r="5" spans="1:21" ht="13.9" x14ac:dyDescent="0.4">
      <c r="B5" s="8" t="s">
        <v>22</v>
      </c>
      <c r="C5"/>
      <c r="D5"/>
      <c r="E5"/>
      <c r="F5"/>
      <c r="G5"/>
      <c r="H5"/>
      <c r="I5"/>
      <c r="J5"/>
      <c r="K5" s="34"/>
      <c r="L5"/>
      <c r="M5"/>
      <c r="N5"/>
      <c r="O5"/>
      <c r="P5"/>
      <c r="Q5"/>
      <c r="R5"/>
      <c r="S5"/>
      <c r="T5"/>
      <c r="U5"/>
    </row>
    <row r="6" spans="1:21" ht="15" customHeight="1" x14ac:dyDescent="0.35">
      <c r="B6" s="21" t="s">
        <v>23</v>
      </c>
      <c r="C6"/>
      <c r="D6"/>
      <c r="E6"/>
      <c r="F6"/>
      <c r="G6"/>
      <c r="H6"/>
      <c r="I6"/>
      <c r="J6"/>
      <c r="K6"/>
      <c r="L6"/>
      <c r="M6"/>
      <c r="N6"/>
      <c r="O6"/>
      <c r="P6"/>
      <c r="Q6"/>
      <c r="R6"/>
      <c r="S6"/>
      <c r="T6"/>
      <c r="U6"/>
    </row>
    <row r="7" spans="1:21" x14ac:dyDescent="0.35">
      <c r="B7"/>
      <c r="C7"/>
      <c r="D7"/>
      <c r="E7"/>
      <c r="F7"/>
      <c r="G7"/>
      <c r="H7"/>
      <c r="I7"/>
      <c r="J7"/>
      <c r="K7"/>
      <c r="L7"/>
      <c r="M7"/>
      <c r="N7"/>
      <c r="O7"/>
      <c r="P7"/>
      <c r="Q7"/>
      <c r="R7"/>
      <c r="S7"/>
      <c r="T7"/>
      <c r="U7"/>
    </row>
    <row r="8" spans="1:21" ht="13.9" x14ac:dyDescent="0.4">
      <c r="B8" s="8" t="s">
        <v>49</v>
      </c>
      <c r="J8"/>
      <c r="K8"/>
      <c r="L8"/>
      <c r="M8"/>
      <c r="N8"/>
      <c r="O8"/>
      <c r="P8"/>
      <c r="Q8"/>
      <c r="R8"/>
      <c r="S8"/>
      <c r="T8"/>
      <c r="U8"/>
    </row>
    <row r="9" spans="1:21" x14ac:dyDescent="0.35">
      <c r="B9" s="63" t="s">
        <v>56</v>
      </c>
      <c r="J9"/>
      <c r="K9"/>
      <c r="L9"/>
      <c r="M9"/>
      <c r="N9"/>
      <c r="O9"/>
      <c r="P9"/>
      <c r="Q9"/>
      <c r="R9"/>
      <c r="S9"/>
      <c r="T9"/>
      <c r="U9"/>
    </row>
    <row r="10" spans="1:21" ht="14.25" thickBot="1" x14ac:dyDescent="0.45">
      <c r="B10" s="93" t="s">
        <v>24</v>
      </c>
      <c r="C10" s="93"/>
      <c r="D10" s="93"/>
      <c r="E10" s="93"/>
      <c r="F10" s="93"/>
      <c r="G10" s="93"/>
      <c r="H10" s="93"/>
      <c r="I10" s="93"/>
      <c r="J10" s="93"/>
      <c r="K10" s="93"/>
      <c r="L10" s="93"/>
      <c r="M10" s="93"/>
      <c r="N10" s="93"/>
      <c r="O10" s="93"/>
      <c r="P10" s="93"/>
      <c r="Q10" s="93"/>
      <c r="R10" s="93"/>
      <c r="S10" s="93"/>
      <c r="T10"/>
      <c r="U10"/>
    </row>
    <row r="11" spans="1:21" s="69" customFormat="1" ht="14.25" thickBot="1" x14ac:dyDescent="0.45">
      <c r="A11" s="63"/>
      <c r="B11" s="66" t="s">
        <v>52</v>
      </c>
      <c r="C11" s="67">
        <v>2027</v>
      </c>
      <c r="D11" s="67">
        <f>C11+1</f>
        <v>2028</v>
      </c>
      <c r="E11" s="67">
        <f t="shared" ref="E11:R11" si="0">D11+1</f>
        <v>2029</v>
      </c>
      <c r="F11" s="67">
        <f t="shared" si="0"/>
        <v>2030</v>
      </c>
      <c r="G11" s="67">
        <f t="shared" si="0"/>
        <v>2031</v>
      </c>
      <c r="H11" s="67">
        <f t="shared" si="0"/>
        <v>2032</v>
      </c>
      <c r="I11" s="67">
        <f t="shared" si="0"/>
        <v>2033</v>
      </c>
      <c r="J11" s="67">
        <f t="shared" si="0"/>
        <v>2034</v>
      </c>
      <c r="K11" s="67">
        <f t="shared" si="0"/>
        <v>2035</v>
      </c>
      <c r="L11" s="67">
        <f t="shared" si="0"/>
        <v>2036</v>
      </c>
      <c r="M11" s="67">
        <f t="shared" si="0"/>
        <v>2037</v>
      </c>
      <c r="N11" s="67">
        <f t="shared" si="0"/>
        <v>2038</v>
      </c>
      <c r="O11" s="67">
        <f t="shared" si="0"/>
        <v>2039</v>
      </c>
      <c r="P11" s="67">
        <f t="shared" si="0"/>
        <v>2040</v>
      </c>
      <c r="Q11" s="67">
        <f t="shared" si="0"/>
        <v>2041</v>
      </c>
      <c r="R11" s="67">
        <f t="shared" si="0"/>
        <v>2042</v>
      </c>
      <c r="S11" s="68" t="s">
        <v>1</v>
      </c>
      <c r="T11" s="63"/>
      <c r="U11" s="63"/>
    </row>
    <row r="12" spans="1:21" s="69" customFormat="1" ht="13.9" x14ac:dyDescent="0.4">
      <c r="A12" s="63"/>
      <c r="B12" s="71" t="s">
        <v>7</v>
      </c>
      <c r="C12" s="72"/>
      <c r="D12" s="72"/>
      <c r="E12" s="72"/>
      <c r="F12" s="72"/>
      <c r="G12" s="72"/>
      <c r="H12" s="72"/>
      <c r="I12" s="72"/>
      <c r="J12" s="72"/>
      <c r="K12" s="72"/>
      <c r="L12" s="72"/>
      <c r="M12" s="72"/>
      <c r="N12" s="72"/>
      <c r="O12" s="72"/>
      <c r="P12" s="72"/>
      <c r="Q12" s="72"/>
      <c r="R12" s="72"/>
      <c r="S12" s="73"/>
      <c r="T12" s="63"/>
      <c r="U12" s="63"/>
    </row>
    <row r="13" spans="1:21" s="69" customFormat="1" ht="15.75" x14ac:dyDescent="0.45">
      <c r="A13" s="63"/>
      <c r="B13" s="74" t="s">
        <v>57</v>
      </c>
      <c r="C13" s="7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76">
        <f>SUM(C13:R13)</f>
        <v>47125423.742238693</v>
      </c>
      <c r="T13" s="63"/>
      <c r="U13" s="63"/>
    </row>
    <row r="14" spans="1:21" s="69" customFormat="1" x14ac:dyDescent="0.35">
      <c r="A14" s="63"/>
      <c r="B14" s="74" t="s">
        <v>0</v>
      </c>
      <c r="C14" s="22">
        <f t="shared" ref="C14:S14" si="1">IFERROR(C23/C13,0)</f>
        <v>0</v>
      </c>
      <c r="D14" s="22">
        <f t="shared" si="1"/>
        <v>0</v>
      </c>
      <c r="E14" s="22">
        <f t="shared" si="1"/>
        <v>0</v>
      </c>
      <c r="F14" s="22">
        <f t="shared" si="1"/>
        <v>0</v>
      </c>
      <c r="G14" s="22">
        <f t="shared" si="1"/>
        <v>0</v>
      </c>
      <c r="H14" s="22">
        <f t="shared" si="1"/>
        <v>0</v>
      </c>
      <c r="I14" s="22">
        <f t="shared" si="1"/>
        <v>0</v>
      </c>
      <c r="J14" s="22">
        <f t="shared" si="1"/>
        <v>0</v>
      </c>
      <c r="K14" s="22">
        <f t="shared" si="1"/>
        <v>0</v>
      </c>
      <c r="L14" s="22">
        <f t="shared" si="1"/>
        <v>0</v>
      </c>
      <c r="M14" s="22">
        <f t="shared" si="1"/>
        <v>0</v>
      </c>
      <c r="N14" s="22">
        <f t="shared" si="1"/>
        <v>0</v>
      </c>
      <c r="O14" s="22">
        <f t="shared" si="1"/>
        <v>0</v>
      </c>
      <c r="P14" s="22">
        <f t="shared" si="1"/>
        <v>0</v>
      </c>
      <c r="Q14" s="22">
        <f t="shared" si="1"/>
        <v>0</v>
      </c>
      <c r="R14" s="22">
        <f t="shared" si="1"/>
        <v>0</v>
      </c>
      <c r="S14" s="23">
        <f t="shared" si="1"/>
        <v>0</v>
      </c>
      <c r="T14" s="63"/>
      <c r="U14" s="63"/>
    </row>
    <row r="15" spans="1:21" s="69" customFormat="1" x14ac:dyDescent="0.35">
      <c r="A15" s="63"/>
      <c r="B15" s="74" t="s">
        <v>47</v>
      </c>
      <c r="C15" s="77">
        <v>1033</v>
      </c>
      <c r="D15" s="77">
        <f>C15</f>
        <v>1033</v>
      </c>
      <c r="E15" s="77">
        <f t="shared" ref="E15:R15" si="2">D15</f>
        <v>1033</v>
      </c>
      <c r="F15" s="77">
        <f t="shared" si="2"/>
        <v>1033</v>
      </c>
      <c r="G15" s="77">
        <f t="shared" si="2"/>
        <v>1033</v>
      </c>
      <c r="H15" s="77">
        <f t="shared" si="2"/>
        <v>1033</v>
      </c>
      <c r="I15" s="77">
        <f t="shared" si="2"/>
        <v>1033</v>
      </c>
      <c r="J15" s="77">
        <f t="shared" si="2"/>
        <v>1033</v>
      </c>
      <c r="K15" s="77">
        <f t="shared" si="2"/>
        <v>1033</v>
      </c>
      <c r="L15" s="77">
        <f t="shared" si="2"/>
        <v>1033</v>
      </c>
      <c r="M15" s="77">
        <f t="shared" si="2"/>
        <v>1033</v>
      </c>
      <c r="N15" s="77">
        <f t="shared" si="2"/>
        <v>1033</v>
      </c>
      <c r="O15" s="77">
        <f t="shared" si="2"/>
        <v>1033</v>
      </c>
      <c r="P15" s="77">
        <f t="shared" si="2"/>
        <v>1033</v>
      </c>
      <c r="Q15" s="77">
        <f t="shared" si="2"/>
        <v>1033</v>
      </c>
      <c r="R15" s="77">
        <f t="shared" si="2"/>
        <v>1033</v>
      </c>
      <c r="S15" s="78">
        <f>IF(MIN(C15:R15)&lt;&gt;MAX(C15:R15),"Please verify inconsistency of Sq. Ft. numbers in pro forma",AVERAGE(C15:R15))</f>
        <v>1033</v>
      </c>
      <c r="T15" s="63"/>
      <c r="U15" s="63"/>
    </row>
    <row r="16" spans="1:21" s="69" customFormat="1" ht="14" customHeight="1" x14ac:dyDescent="0.35">
      <c r="A16" s="63"/>
      <c r="B16" s="74" t="s">
        <v>12</v>
      </c>
      <c r="C16" s="79">
        <f t="shared" ref="C16:R16" si="3">IFERROR(C23/C15,0)</f>
        <v>0</v>
      </c>
      <c r="D16" s="79">
        <f t="shared" si="3"/>
        <v>0</v>
      </c>
      <c r="E16" s="79">
        <f t="shared" si="3"/>
        <v>0</v>
      </c>
      <c r="F16" s="79">
        <f t="shared" si="3"/>
        <v>0</v>
      </c>
      <c r="G16" s="79">
        <f t="shared" si="3"/>
        <v>0</v>
      </c>
      <c r="H16" s="79">
        <f t="shared" si="3"/>
        <v>0</v>
      </c>
      <c r="I16" s="79">
        <f t="shared" si="3"/>
        <v>0</v>
      </c>
      <c r="J16" s="79">
        <f t="shared" si="3"/>
        <v>0</v>
      </c>
      <c r="K16" s="79">
        <f t="shared" si="3"/>
        <v>0</v>
      </c>
      <c r="L16" s="79">
        <f t="shared" si="3"/>
        <v>0</v>
      </c>
      <c r="M16" s="79">
        <f t="shared" si="3"/>
        <v>0</v>
      </c>
      <c r="N16" s="79">
        <f t="shared" si="3"/>
        <v>0</v>
      </c>
      <c r="O16" s="79">
        <f t="shared" si="3"/>
        <v>0</v>
      </c>
      <c r="P16" s="79">
        <f t="shared" si="3"/>
        <v>0</v>
      </c>
      <c r="Q16" s="79">
        <f t="shared" si="3"/>
        <v>0</v>
      </c>
      <c r="R16" s="79">
        <f t="shared" si="3"/>
        <v>0</v>
      </c>
      <c r="S16" s="80">
        <f>IFERROR(S23/S15/10,0)</f>
        <v>0</v>
      </c>
      <c r="T16" s="63"/>
      <c r="U16" s="63"/>
    </row>
    <row r="17" spans="1:29" s="69" customFormat="1" ht="14" customHeight="1" x14ac:dyDescent="0.35">
      <c r="A17" s="63"/>
      <c r="B17" s="74"/>
      <c r="C17" s="79"/>
      <c r="D17" s="79"/>
      <c r="E17" s="79"/>
      <c r="F17" s="79"/>
      <c r="G17" s="79"/>
      <c r="H17" s="79"/>
      <c r="I17" s="79"/>
      <c r="J17" s="79"/>
      <c r="K17" s="79"/>
      <c r="L17" s="79"/>
      <c r="M17" s="79"/>
      <c r="N17" s="79"/>
      <c r="O17" s="79"/>
      <c r="P17" s="79"/>
      <c r="Q17" s="79"/>
      <c r="R17" s="79"/>
      <c r="S17" s="73"/>
      <c r="T17" s="63"/>
      <c r="U17" s="63"/>
    </row>
    <row r="18" spans="1:29" s="29" customFormat="1" ht="14" customHeight="1" x14ac:dyDescent="0.4">
      <c r="A18" s="8"/>
      <c r="B18" s="1" t="s">
        <v>6</v>
      </c>
      <c r="C18" s="3"/>
      <c r="D18" s="3"/>
      <c r="E18" s="3"/>
      <c r="F18" s="3"/>
      <c r="G18" s="3"/>
      <c r="H18" s="3"/>
      <c r="I18" s="3"/>
      <c r="J18" s="3"/>
      <c r="K18" s="3"/>
      <c r="L18" s="3"/>
      <c r="M18" s="3"/>
      <c r="N18" s="3"/>
      <c r="O18" s="3"/>
      <c r="P18" s="3"/>
      <c r="Q18" s="3"/>
      <c r="R18" s="3"/>
      <c r="S18" s="11"/>
      <c r="T18" s="8"/>
      <c r="U18" s="8"/>
      <c r="V18" s="20"/>
      <c r="W18" s="20"/>
      <c r="X18" s="20"/>
      <c r="Y18" s="20"/>
      <c r="Z18" s="20"/>
      <c r="AA18" s="20"/>
      <c r="AB18" s="20"/>
      <c r="AC18" s="20"/>
    </row>
    <row r="19" spans="1:29" s="29" customFormat="1" ht="14" customHeight="1" x14ac:dyDescent="0.4">
      <c r="A19" s="8"/>
      <c r="B19" s="1" t="s">
        <v>33</v>
      </c>
      <c r="C19" s="3"/>
      <c r="D19" s="3"/>
      <c r="E19" s="3"/>
      <c r="F19" s="3"/>
      <c r="G19" s="3"/>
      <c r="H19" s="3"/>
      <c r="I19" s="3"/>
      <c r="J19" s="3"/>
      <c r="K19" s="3"/>
      <c r="L19" s="3"/>
      <c r="M19" s="3"/>
      <c r="N19" s="3"/>
      <c r="O19" s="3"/>
      <c r="P19" s="3"/>
      <c r="Q19" s="3"/>
      <c r="R19" s="3"/>
      <c r="S19" s="11"/>
      <c r="T19" s="8"/>
      <c r="U19" s="8"/>
      <c r="V19" s="20"/>
      <c r="W19" s="20"/>
      <c r="X19" s="20"/>
      <c r="Y19" s="20"/>
      <c r="Z19" s="20"/>
      <c r="AA19" s="20"/>
      <c r="AB19" s="20"/>
      <c r="AC19" s="20"/>
    </row>
    <row r="20" spans="1:29" s="29" customFormat="1" ht="14" customHeight="1" x14ac:dyDescent="0.4">
      <c r="A20" s="8"/>
      <c r="B20" s="35" t="s">
        <v>53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1">
        <f>SUM(C20:R20)</f>
        <v>0</v>
      </c>
      <c r="T20" s="8"/>
      <c r="U20" s="8"/>
      <c r="V20" s="20"/>
      <c r="W20" s="20"/>
      <c r="X20" s="20"/>
      <c r="Y20" s="20"/>
      <c r="Z20" s="20"/>
      <c r="AA20" s="20"/>
      <c r="AB20" s="20"/>
      <c r="AC20" s="20"/>
    </row>
    <row r="21" spans="1:29" s="29" customFormat="1" ht="14.55" customHeight="1" x14ac:dyDescent="0.4">
      <c r="A21" s="8"/>
      <c r="B21" s="35" t="s">
        <v>36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11">
        <f t="shared" ref="S21:S22" si="4">SUM(C21:R21)</f>
        <v>0</v>
      </c>
      <c r="T21" s="8"/>
      <c r="U21" s="8"/>
      <c r="V21" s="20"/>
      <c r="W21" s="20"/>
      <c r="X21" s="20"/>
      <c r="Y21" s="20"/>
      <c r="Z21" s="20"/>
      <c r="AA21" s="20"/>
      <c r="AB21" s="20"/>
      <c r="AC21" s="20"/>
    </row>
    <row r="22" spans="1:29" s="29" customFormat="1" ht="13.9" x14ac:dyDescent="0.4">
      <c r="A22" s="8"/>
      <c r="B22" s="35" t="s">
        <v>34</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12">
        <f t="shared" si="4"/>
        <v>0</v>
      </c>
      <c r="T22" s="8"/>
      <c r="U22" s="8"/>
      <c r="V22" s="20"/>
      <c r="W22" s="20"/>
      <c r="X22" s="20"/>
      <c r="Y22" s="20"/>
      <c r="Z22" s="20"/>
      <c r="AA22" s="20"/>
      <c r="AB22" s="20"/>
      <c r="AC22" s="20"/>
    </row>
    <row r="23" spans="1:29" ht="13.9" x14ac:dyDescent="0.4">
      <c r="B23" s="1" t="s">
        <v>37</v>
      </c>
      <c r="C23" s="36">
        <f t="shared" ref="C23:S23" si="5">SUM(C20:C22)</f>
        <v>0</v>
      </c>
      <c r="D23" s="36">
        <f t="shared" ref="D23:H23" si="6">SUM(D20:D22)</f>
        <v>0</v>
      </c>
      <c r="E23" s="36">
        <f t="shared" si="6"/>
        <v>0</v>
      </c>
      <c r="F23" s="36">
        <f t="shared" si="6"/>
        <v>0</v>
      </c>
      <c r="G23" s="36">
        <f t="shared" si="6"/>
        <v>0</v>
      </c>
      <c r="H23" s="36">
        <f t="shared" si="6"/>
        <v>0</v>
      </c>
      <c r="I23" s="36">
        <f t="shared" si="5"/>
        <v>0</v>
      </c>
      <c r="J23" s="36">
        <f t="shared" si="5"/>
        <v>0</v>
      </c>
      <c r="K23" s="36">
        <f t="shared" si="5"/>
        <v>0</v>
      </c>
      <c r="L23" s="36">
        <f t="shared" si="5"/>
        <v>0</v>
      </c>
      <c r="M23" s="36">
        <f t="shared" si="5"/>
        <v>0</v>
      </c>
      <c r="N23" s="36">
        <f t="shared" si="5"/>
        <v>0</v>
      </c>
      <c r="O23" s="36">
        <f t="shared" si="5"/>
        <v>0</v>
      </c>
      <c r="P23" s="36">
        <f t="shared" si="5"/>
        <v>0</v>
      </c>
      <c r="Q23" s="36">
        <f t="shared" si="5"/>
        <v>0</v>
      </c>
      <c r="R23" s="36">
        <f t="shared" si="5"/>
        <v>0</v>
      </c>
      <c r="S23" s="37">
        <f t="shared" si="5"/>
        <v>0</v>
      </c>
      <c r="T23"/>
      <c r="U23"/>
    </row>
    <row r="24" spans="1:29" x14ac:dyDescent="0.35">
      <c r="B24" s="2"/>
      <c r="C24" s="3"/>
      <c r="D24" s="3"/>
      <c r="E24" s="3"/>
      <c r="F24" s="3"/>
      <c r="G24" s="3"/>
      <c r="H24" s="3"/>
      <c r="I24" s="3"/>
      <c r="J24" s="3"/>
      <c r="K24" s="3"/>
      <c r="L24" s="3"/>
      <c r="M24" s="3"/>
      <c r="N24" s="3"/>
      <c r="O24" s="3"/>
      <c r="P24" s="3"/>
      <c r="Q24" s="3"/>
      <c r="R24" s="3"/>
      <c r="S24" s="11"/>
      <c r="T24"/>
      <c r="U24"/>
    </row>
    <row r="25" spans="1:29" x14ac:dyDescent="0.35">
      <c r="B25" s="2" t="s">
        <v>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12">
        <f>SUM(C25:R25)</f>
        <v>0</v>
      </c>
      <c r="T25"/>
      <c r="U25"/>
    </row>
    <row r="26" spans="1:29" x14ac:dyDescent="0.35">
      <c r="B26" s="2" t="s">
        <v>4</v>
      </c>
      <c r="C26" s="3">
        <f t="shared" ref="C26:R26" si="7">C23-C25</f>
        <v>0</v>
      </c>
      <c r="D26" s="3">
        <f t="shared" ref="D26:H26" si="8">D23-D25</f>
        <v>0</v>
      </c>
      <c r="E26" s="3">
        <f t="shared" si="8"/>
        <v>0</v>
      </c>
      <c r="F26" s="3">
        <f t="shared" si="8"/>
        <v>0</v>
      </c>
      <c r="G26" s="3">
        <f t="shared" si="8"/>
        <v>0</v>
      </c>
      <c r="H26" s="3">
        <f t="shared" si="8"/>
        <v>0</v>
      </c>
      <c r="I26" s="3">
        <f t="shared" ref="I26" si="9">I23-I25</f>
        <v>0</v>
      </c>
      <c r="J26" s="3">
        <f t="shared" si="7"/>
        <v>0</v>
      </c>
      <c r="K26" s="3">
        <f t="shared" si="7"/>
        <v>0</v>
      </c>
      <c r="L26" s="3">
        <f t="shared" si="7"/>
        <v>0</v>
      </c>
      <c r="M26" s="3">
        <f t="shared" si="7"/>
        <v>0</v>
      </c>
      <c r="N26" s="3">
        <f t="shared" si="7"/>
        <v>0</v>
      </c>
      <c r="O26" s="3">
        <f t="shared" si="7"/>
        <v>0</v>
      </c>
      <c r="P26" s="3">
        <f t="shared" si="7"/>
        <v>0</v>
      </c>
      <c r="Q26" s="3">
        <f t="shared" si="7"/>
        <v>0</v>
      </c>
      <c r="R26" s="3">
        <f t="shared" si="7"/>
        <v>0</v>
      </c>
      <c r="S26" s="11">
        <f>S23-S25</f>
        <v>0</v>
      </c>
      <c r="T26"/>
      <c r="U26"/>
    </row>
    <row r="27" spans="1:29" x14ac:dyDescent="0.35">
      <c r="B27" s="2"/>
      <c r="C27" s="3"/>
      <c r="D27" s="3"/>
      <c r="E27" s="3"/>
      <c r="F27" s="3"/>
      <c r="G27" s="3"/>
      <c r="H27" s="3"/>
      <c r="I27" s="3"/>
      <c r="J27" s="3"/>
      <c r="K27" s="3"/>
      <c r="L27" s="3"/>
      <c r="M27" s="3"/>
      <c r="N27" s="3"/>
      <c r="O27" s="3"/>
      <c r="P27" s="3"/>
      <c r="Q27" s="3"/>
      <c r="R27" s="3"/>
      <c r="S27" s="11"/>
      <c r="T27"/>
      <c r="U27"/>
    </row>
    <row r="28" spans="1:29" ht="13.9" x14ac:dyDescent="0.4">
      <c r="B28" s="6" t="s">
        <v>5</v>
      </c>
      <c r="C28" s="3"/>
      <c r="D28" s="3"/>
      <c r="E28" s="3"/>
      <c r="F28" s="3"/>
      <c r="G28" s="3"/>
      <c r="H28" s="3"/>
      <c r="I28" s="3"/>
      <c r="J28" s="3"/>
      <c r="K28" s="3"/>
      <c r="L28" s="3"/>
      <c r="M28" s="3"/>
      <c r="N28" s="3"/>
      <c r="O28" s="3"/>
      <c r="P28" s="3"/>
      <c r="Q28" s="3"/>
      <c r="R28" s="3"/>
      <c r="S28" s="11"/>
      <c r="T28"/>
      <c r="U28"/>
    </row>
    <row r="29" spans="1:29" x14ac:dyDescent="0.35">
      <c r="B29" s="2" t="s">
        <v>13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11">
        <f t="shared" ref="S29:S39" si="10">SUM(C29:R29)</f>
        <v>0</v>
      </c>
      <c r="T29"/>
      <c r="U29"/>
    </row>
    <row r="30" spans="1:29" x14ac:dyDescent="0.35">
      <c r="B30" s="2" t="s">
        <v>14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11">
        <f t="shared" si="10"/>
        <v>0</v>
      </c>
      <c r="T30"/>
      <c r="U30"/>
    </row>
    <row r="31" spans="1:29" x14ac:dyDescent="0.35">
      <c r="B31" s="2" t="s">
        <v>15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11">
        <f t="shared" si="10"/>
        <v>0</v>
      </c>
      <c r="T31"/>
      <c r="U31"/>
    </row>
    <row r="32" spans="1:29" x14ac:dyDescent="0.35">
      <c r="B32" s="2" t="s">
        <v>20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1">
        <f t="shared" si="10"/>
        <v>0</v>
      </c>
      <c r="T32"/>
      <c r="U32"/>
    </row>
    <row r="33" spans="1:21" x14ac:dyDescent="0.35">
      <c r="B33" s="2" t="s">
        <v>19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11">
        <f t="shared" si="10"/>
        <v>0</v>
      </c>
      <c r="T33"/>
      <c r="U33"/>
    </row>
    <row r="34" spans="1:21" x14ac:dyDescent="0.35">
      <c r="B34" s="2" t="s">
        <v>32</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11">
        <f t="shared" si="10"/>
        <v>0</v>
      </c>
      <c r="T34"/>
      <c r="U34"/>
    </row>
    <row r="35" spans="1:21" x14ac:dyDescent="0.35">
      <c r="B35" s="2" t="s">
        <v>31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11">
        <f t="shared" si="10"/>
        <v>0</v>
      </c>
      <c r="T35"/>
      <c r="U35"/>
    </row>
    <row r="36" spans="1:21" x14ac:dyDescent="0.35">
      <c r="B36" s="2" t="s">
        <v>17</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11">
        <f t="shared" si="10"/>
        <v>0</v>
      </c>
      <c r="T36"/>
      <c r="U36"/>
    </row>
    <row r="37" spans="1:21" x14ac:dyDescent="0.35">
      <c r="B37" s="2" t="s">
        <v>27</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11">
        <f t="shared" si="10"/>
        <v>0</v>
      </c>
      <c r="T37"/>
      <c r="U37"/>
    </row>
    <row r="38" spans="1:21" x14ac:dyDescent="0.35">
      <c r="B38" s="2" t="s">
        <v>18</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11">
        <f t="shared" si="10"/>
        <v>0</v>
      </c>
      <c r="T38"/>
      <c r="U38"/>
    </row>
    <row r="39" spans="1:21" s="29" customFormat="1" ht="13.9" x14ac:dyDescent="0.4">
      <c r="A39" s="8"/>
      <c r="B39" s="2" t="s">
        <v>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12">
        <f t="shared" si="10"/>
        <v>0</v>
      </c>
      <c r="T39" s="8"/>
      <c r="U39" s="8"/>
    </row>
    <row r="40" spans="1:21" ht="13.9" x14ac:dyDescent="0.4">
      <c r="B40" s="1" t="s">
        <v>8</v>
      </c>
      <c r="C40" s="36">
        <f t="shared" ref="C40:S40" si="11">SUM(C29:C39)</f>
        <v>0</v>
      </c>
      <c r="D40" s="36">
        <f t="shared" ref="D40:H40" si="12">SUM(D29:D39)</f>
        <v>0</v>
      </c>
      <c r="E40" s="36">
        <f t="shared" si="12"/>
        <v>0</v>
      </c>
      <c r="F40" s="36">
        <f t="shared" si="12"/>
        <v>0</v>
      </c>
      <c r="G40" s="36">
        <f t="shared" si="12"/>
        <v>0</v>
      </c>
      <c r="H40" s="36">
        <f t="shared" si="12"/>
        <v>0</v>
      </c>
      <c r="I40" s="36">
        <f t="shared" ref="I40" si="13">SUM(I29:I39)</f>
        <v>0</v>
      </c>
      <c r="J40" s="36">
        <f t="shared" si="11"/>
        <v>0</v>
      </c>
      <c r="K40" s="36">
        <f t="shared" si="11"/>
        <v>0</v>
      </c>
      <c r="L40" s="36">
        <f t="shared" si="11"/>
        <v>0</v>
      </c>
      <c r="M40" s="36">
        <f t="shared" si="11"/>
        <v>0</v>
      </c>
      <c r="N40" s="36">
        <f t="shared" si="11"/>
        <v>0</v>
      </c>
      <c r="O40" s="36">
        <f t="shared" si="11"/>
        <v>0</v>
      </c>
      <c r="P40" s="36">
        <f t="shared" si="11"/>
        <v>0</v>
      </c>
      <c r="Q40" s="36">
        <f t="shared" si="11"/>
        <v>0</v>
      </c>
      <c r="R40" s="36">
        <f t="shared" si="11"/>
        <v>0</v>
      </c>
      <c r="S40" s="37">
        <f t="shared" si="11"/>
        <v>0</v>
      </c>
      <c r="T40"/>
      <c r="U40"/>
    </row>
    <row r="41" spans="1:21" x14ac:dyDescent="0.35">
      <c r="B41" s="2"/>
      <c r="C41" s="4"/>
      <c r="D41" s="4"/>
      <c r="E41" s="4"/>
      <c r="F41" s="4"/>
      <c r="G41" s="4"/>
      <c r="H41" s="4"/>
      <c r="I41" s="4"/>
      <c r="J41" s="4"/>
      <c r="K41" s="4"/>
      <c r="L41" s="4"/>
      <c r="M41" s="4"/>
      <c r="N41" s="4"/>
      <c r="O41" s="4"/>
      <c r="P41" s="4"/>
      <c r="Q41" s="4"/>
      <c r="R41" s="4"/>
      <c r="S41" s="13"/>
      <c r="T41"/>
      <c r="U41"/>
    </row>
    <row r="42" spans="1:21" x14ac:dyDescent="0.35">
      <c r="B42" s="2" t="s">
        <v>16</v>
      </c>
      <c r="C42" s="7">
        <f t="shared" ref="C42:S42" si="14">C26-C40</f>
        <v>0</v>
      </c>
      <c r="D42" s="7">
        <f t="shared" ref="D42:H42" si="15">D26-D40</f>
        <v>0</v>
      </c>
      <c r="E42" s="7">
        <f t="shared" si="15"/>
        <v>0</v>
      </c>
      <c r="F42" s="7">
        <f t="shared" si="15"/>
        <v>0</v>
      </c>
      <c r="G42" s="7">
        <f t="shared" si="15"/>
        <v>0</v>
      </c>
      <c r="H42" s="7">
        <f t="shared" si="15"/>
        <v>0</v>
      </c>
      <c r="I42" s="7">
        <f t="shared" ref="I42" si="16">I26-I40</f>
        <v>0</v>
      </c>
      <c r="J42" s="7">
        <f t="shared" si="14"/>
        <v>0</v>
      </c>
      <c r="K42" s="7">
        <f t="shared" si="14"/>
        <v>0</v>
      </c>
      <c r="L42" s="7">
        <f t="shared" si="14"/>
        <v>0</v>
      </c>
      <c r="M42" s="7">
        <f t="shared" si="14"/>
        <v>0</v>
      </c>
      <c r="N42" s="7">
        <f t="shared" si="14"/>
        <v>0</v>
      </c>
      <c r="O42" s="7">
        <f t="shared" si="14"/>
        <v>0</v>
      </c>
      <c r="P42" s="7">
        <f t="shared" si="14"/>
        <v>0</v>
      </c>
      <c r="Q42" s="7">
        <f t="shared" si="14"/>
        <v>0</v>
      </c>
      <c r="R42" s="7">
        <f t="shared" si="14"/>
        <v>0</v>
      </c>
      <c r="S42" s="14">
        <f t="shared" si="14"/>
        <v>0</v>
      </c>
      <c r="T42"/>
      <c r="U42"/>
    </row>
    <row r="43" spans="1:21" x14ac:dyDescent="0.35">
      <c r="B43" s="2" t="s">
        <v>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5">
        <f>SUM(C43:R43)</f>
        <v>0</v>
      </c>
      <c r="T43"/>
      <c r="U43"/>
    </row>
    <row r="44" spans="1:21" ht="13.9" x14ac:dyDescent="0.4">
      <c r="B44" s="1" t="s">
        <v>10</v>
      </c>
      <c r="C44" s="3">
        <f t="shared" ref="C44:S44" si="17">C42-C43</f>
        <v>0</v>
      </c>
      <c r="D44" s="3">
        <f t="shared" ref="D44:H44" si="18">D42-D43</f>
        <v>0</v>
      </c>
      <c r="E44" s="3">
        <f t="shared" si="18"/>
        <v>0</v>
      </c>
      <c r="F44" s="3">
        <f t="shared" si="18"/>
        <v>0</v>
      </c>
      <c r="G44" s="3">
        <f t="shared" si="18"/>
        <v>0</v>
      </c>
      <c r="H44" s="3">
        <f t="shared" si="18"/>
        <v>0</v>
      </c>
      <c r="I44" s="3">
        <f t="shared" ref="I44" si="19">I42-I43</f>
        <v>0</v>
      </c>
      <c r="J44" s="3">
        <f t="shared" si="17"/>
        <v>0</v>
      </c>
      <c r="K44" s="3">
        <f t="shared" si="17"/>
        <v>0</v>
      </c>
      <c r="L44" s="3">
        <f t="shared" si="17"/>
        <v>0</v>
      </c>
      <c r="M44" s="3">
        <f t="shared" si="17"/>
        <v>0</v>
      </c>
      <c r="N44" s="3">
        <f t="shared" si="17"/>
        <v>0</v>
      </c>
      <c r="O44" s="3">
        <f t="shared" si="17"/>
        <v>0</v>
      </c>
      <c r="P44" s="3">
        <f t="shared" si="17"/>
        <v>0</v>
      </c>
      <c r="Q44" s="3">
        <f t="shared" si="17"/>
        <v>0</v>
      </c>
      <c r="R44" s="3">
        <f t="shared" si="17"/>
        <v>0</v>
      </c>
      <c r="S44" s="11">
        <f t="shared" si="17"/>
        <v>0</v>
      </c>
      <c r="T44"/>
      <c r="U44"/>
    </row>
    <row r="45" spans="1:21" x14ac:dyDescent="0.35">
      <c r="B45" s="2"/>
      <c r="C45" s="3"/>
      <c r="D45" s="3"/>
      <c r="E45" s="3"/>
      <c r="F45" s="3"/>
      <c r="G45" s="3"/>
      <c r="H45" s="3"/>
      <c r="I45" s="3"/>
      <c r="J45" s="3"/>
      <c r="K45" s="3"/>
      <c r="L45" s="3"/>
      <c r="M45" s="3"/>
      <c r="N45" s="3"/>
      <c r="O45" s="3"/>
      <c r="P45" s="3"/>
      <c r="Q45" s="3"/>
      <c r="R45" s="3"/>
      <c r="S45" s="11"/>
      <c r="T45" s="3"/>
      <c r="U45"/>
    </row>
    <row r="46" spans="1:21" ht="15.75" customHeight="1" x14ac:dyDescent="0.35">
      <c r="B46" s="2" t="s">
        <v>50</v>
      </c>
      <c r="C46" s="3"/>
      <c r="D46" s="3"/>
      <c r="E46" s="3"/>
      <c r="F46" s="3"/>
      <c r="G46" s="3"/>
      <c r="H46" s="3"/>
      <c r="I46" s="3"/>
      <c r="J46" s="3"/>
      <c r="K46" s="3"/>
      <c r="L46" s="3"/>
      <c r="M46" s="3"/>
      <c r="N46" s="3"/>
      <c r="O46" s="3"/>
      <c r="P46" s="3"/>
      <c r="Q46" s="3"/>
      <c r="R46" s="3"/>
      <c r="S46" s="28">
        <v>0</v>
      </c>
      <c r="T46"/>
      <c r="U46"/>
    </row>
    <row r="47" spans="1:21" x14ac:dyDescent="0.35">
      <c r="B47" s="2" t="s">
        <v>11</v>
      </c>
      <c r="C47" s="3"/>
      <c r="D47" s="3"/>
      <c r="E47" s="3"/>
      <c r="F47" s="3"/>
      <c r="G47" s="3"/>
      <c r="H47" s="3"/>
      <c r="I47" s="3"/>
      <c r="J47" s="3"/>
      <c r="K47" s="3"/>
      <c r="L47" s="3"/>
      <c r="M47" s="3"/>
      <c r="N47" s="3"/>
      <c r="O47" s="3"/>
      <c r="P47" s="3"/>
      <c r="Q47" s="3"/>
      <c r="R47" s="3"/>
      <c r="S47" s="13">
        <f>IFERROR(S46/S15,0)</f>
        <v>0</v>
      </c>
      <c r="T47"/>
      <c r="U47"/>
    </row>
    <row r="48" spans="1:21" ht="13.9" x14ac:dyDescent="0.4">
      <c r="B48" s="10"/>
      <c r="C48" s="3"/>
      <c r="D48" s="3"/>
      <c r="E48" s="3"/>
      <c r="F48" s="3"/>
      <c r="G48" s="3"/>
      <c r="H48" s="3"/>
      <c r="I48" s="3"/>
      <c r="J48" s="3"/>
      <c r="K48" s="3"/>
      <c r="L48" s="3"/>
      <c r="M48" s="3"/>
      <c r="N48" s="3"/>
      <c r="O48" s="3"/>
      <c r="P48" s="3"/>
      <c r="Q48" s="3"/>
      <c r="R48" s="3"/>
      <c r="S48" s="13"/>
      <c r="T48"/>
      <c r="U48"/>
    </row>
    <row r="49" spans="1:259" ht="15.4" x14ac:dyDescent="0.35">
      <c r="B49" s="2" t="s">
        <v>51</v>
      </c>
      <c r="C49" s="3"/>
      <c r="D49" s="3"/>
      <c r="E49" s="3"/>
      <c r="F49" s="3"/>
      <c r="G49" s="3"/>
      <c r="H49" s="3"/>
      <c r="I49" s="3"/>
      <c r="J49" s="3"/>
      <c r="K49" s="3"/>
      <c r="L49" s="3"/>
      <c r="M49" s="3"/>
      <c r="N49" s="3"/>
      <c r="O49" s="3"/>
      <c r="P49" s="3"/>
      <c r="Q49" s="3"/>
      <c r="R49" s="3"/>
      <c r="S49" s="28">
        <v>0</v>
      </c>
      <c r="T49"/>
      <c r="U49"/>
    </row>
    <row r="50" spans="1:259" x14ac:dyDescent="0.35">
      <c r="B50" s="2" t="s">
        <v>21</v>
      </c>
      <c r="C50" s="3"/>
      <c r="D50" s="3"/>
      <c r="E50" s="3"/>
      <c r="F50" s="3"/>
      <c r="G50" s="3"/>
      <c r="H50" s="3"/>
      <c r="I50" s="3"/>
      <c r="J50" s="3"/>
      <c r="K50" s="3"/>
      <c r="L50" s="3"/>
      <c r="M50" s="3"/>
      <c r="N50" s="3"/>
      <c r="O50" s="3"/>
      <c r="P50" s="3"/>
      <c r="Q50" s="3"/>
      <c r="R50" s="3"/>
      <c r="S50" s="13">
        <f>IFERROR(S49/S15,0)</f>
        <v>0</v>
      </c>
      <c r="T50"/>
      <c r="U50"/>
    </row>
    <row r="51" spans="1:259" x14ac:dyDescent="0.35">
      <c r="B51" s="2"/>
      <c r="C51" s="3"/>
      <c r="D51" s="3"/>
      <c r="E51" s="3"/>
      <c r="F51" s="3"/>
      <c r="G51" s="3"/>
      <c r="H51" s="3"/>
      <c r="I51" s="3"/>
      <c r="J51" s="3"/>
      <c r="K51" s="3"/>
      <c r="L51" s="3"/>
      <c r="M51" s="3"/>
      <c r="N51" s="3"/>
      <c r="O51" s="3"/>
      <c r="P51" s="3"/>
      <c r="Q51" s="3"/>
      <c r="R51" s="3"/>
      <c r="S51" s="13"/>
      <c r="T51"/>
      <c r="U51"/>
    </row>
    <row r="52" spans="1:259" ht="13.9" thickBot="1" x14ac:dyDescent="0.4">
      <c r="B52" s="5"/>
      <c r="C52" s="9"/>
      <c r="D52" s="9"/>
      <c r="E52" s="9"/>
      <c r="F52" s="9"/>
      <c r="G52" s="9"/>
      <c r="H52" s="9"/>
      <c r="I52" s="9"/>
      <c r="J52" s="9"/>
      <c r="K52" s="9"/>
      <c r="L52" s="9"/>
      <c r="M52" s="9"/>
      <c r="N52" s="9"/>
      <c r="O52" s="9"/>
      <c r="P52" s="9"/>
      <c r="Q52" s="9"/>
      <c r="R52" s="9"/>
      <c r="S52" s="16"/>
      <c r="T52"/>
      <c r="U5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3" customFormat="1" ht="30" customHeight="1" x14ac:dyDescent="0.35">
      <c r="A55" s="44"/>
      <c r="B55" s="95" t="s">
        <v>48</v>
      </c>
      <c r="C55" s="95"/>
      <c r="D55" s="95"/>
      <c r="E55" s="95"/>
      <c r="F55" s="95"/>
      <c r="G55" s="95"/>
      <c r="H55" s="95"/>
      <c r="I55" s="95"/>
      <c r="J55" s="95"/>
      <c r="K55" s="95"/>
      <c r="L55" s="95"/>
      <c r="M55" s="95"/>
      <c r="N55" s="95"/>
      <c r="O55" s="95"/>
      <c r="P55" s="95"/>
      <c r="Q55" s="95"/>
      <c r="R55" s="95"/>
      <c r="S55" s="95"/>
    </row>
    <row r="56" spans="1:259" s="43" customFormat="1" ht="30" customHeight="1" x14ac:dyDescent="0.35">
      <c r="A56" s="44"/>
      <c r="B56" s="43" t="s">
        <v>38</v>
      </c>
    </row>
    <row r="57" spans="1:259" customFormat="1" x14ac:dyDescent="0.35">
      <c r="B57" s="20"/>
      <c r="C57" s="20"/>
      <c r="D57" s="20"/>
      <c r="E57" s="20"/>
      <c r="F57" s="20"/>
      <c r="G57" s="20"/>
      <c r="H57" s="20"/>
      <c r="I57" s="20"/>
      <c r="J57" s="20"/>
      <c r="K57" s="20"/>
      <c r="L57" s="20"/>
      <c r="M57" s="20"/>
      <c r="N57" s="20"/>
      <c r="O57" s="20"/>
      <c r="P57" s="20"/>
      <c r="Q57" s="20"/>
    </row>
  </sheetData>
  <sheetProtection selectLockedCells="1"/>
  <mergeCells count="4">
    <mergeCell ref="B10:S10"/>
    <mergeCell ref="B54:S54"/>
    <mergeCell ref="B55:S55"/>
    <mergeCell ref="L2:S2"/>
  </mergeCells>
  <pageMargins left="0.25" right="0.21" top="0.42" bottom="0.39" header="0.23" footer="0.17"/>
  <pageSetup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Y57"/>
  <sheetViews>
    <sheetView zoomScale="80" zoomScaleNormal="80" workbookViewId="0">
      <selection activeCell="C15" sqref="C15"/>
    </sheetView>
  </sheetViews>
  <sheetFormatPr defaultColWidth="9" defaultRowHeight="13.5" x14ac:dyDescent="0.35"/>
  <cols>
    <col min="2" max="2" width="38.25" style="20" customWidth="1"/>
    <col min="3" max="18" width="13.0625" style="20" customWidth="1"/>
    <col min="19" max="19" width="13.5625" style="20" customWidth="1"/>
    <col min="20" max="16384" width="9" style="20"/>
  </cols>
  <sheetData>
    <row r="1" spans="1:29" x14ac:dyDescent="0.35">
      <c r="B1"/>
      <c r="C1"/>
      <c r="D1"/>
      <c r="E1"/>
      <c r="F1"/>
      <c r="G1"/>
      <c r="H1"/>
      <c r="I1"/>
      <c r="J1"/>
      <c r="K1"/>
      <c r="L1"/>
      <c r="M1"/>
      <c r="N1"/>
      <c r="O1"/>
      <c r="P1"/>
      <c r="Q1"/>
      <c r="R1"/>
      <c r="S1"/>
      <c r="T1"/>
      <c r="U1"/>
    </row>
    <row r="2" spans="1:29" ht="13.9" x14ac:dyDescent="0.4">
      <c r="B2" s="65" t="s">
        <v>54</v>
      </c>
      <c r="C2" s="19"/>
      <c r="D2" s="19"/>
      <c r="E2" s="19"/>
      <c r="F2" s="19"/>
      <c r="G2" s="19"/>
      <c r="H2"/>
      <c r="I2"/>
      <c r="J2"/>
      <c r="K2" s="8" t="s">
        <v>45</v>
      </c>
      <c r="L2" s="96" t="s">
        <v>46</v>
      </c>
      <c r="M2" s="96"/>
      <c r="N2" s="96"/>
      <c r="O2" s="96"/>
      <c r="P2" s="96"/>
      <c r="Q2" s="96"/>
      <c r="R2" s="96"/>
      <c r="S2" s="96"/>
      <c r="T2"/>
      <c r="U2"/>
    </row>
    <row r="3" spans="1:29" ht="13.9" x14ac:dyDescent="0.4">
      <c r="B3" s="65" t="s">
        <v>41</v>
      </c>
      <c r="C3"/>
      <c r="D3"/>
      <c r="E3"/>
      <c r="F3"/>
      <c r="G3"/>
      <c r="H3"/>
      <c r="I3"/>
      <c r="J3"/>
      <c r="K3"/>
      <c r="L3"/>
      <c r="M3"/>
      <c r="N3"/>
      <c r="O3"/>
      <c r="P3"/>
      <c r="Q3"/>
      <c r="R3"/>
      <c r="S3"/>
      <c r="T3"/>
      <c r="U3"/>
    </row>
    <row r="4" spans="1:29" ht="13.9" x14ac:dyDescent="0.4">
      <c r="B4" s="65" t="s">
        <v>61</v>
      </c>
      <c r="C4"/>
      <c r="D4"/>
      <c r="E4"/>
      <c r="F4"/>
      <c r="G4"/>
      <c r="H4"/>
      <c r="I4"/>
      <c r="J4"/>
      <c r="K4"/>
      <c r="L4"/>
      <c r="M4"/>
      <c r="N4"/>
      <c r="O4"/>
      <c r="P4"/>
      <c r="Q4"/>
      <c r="S4"/>
      <c r="T4"/>
      <c r="U4"/>
    </row>
    <row r="5" spans="1:29" ht="13.9" x14ac:dyDescent="0.4">
      <c r="B5" s="8" t="s">
        <v>22</v>
      </c>
      <c r="C5"/>
      <c r="D5"/>
      <c r="E5"/>
      <c r="F5" s="34"/>
      <c r="G5"/>
      <c r="H5"/>
      <c r="I5"/>
      <c r="J5"/>
      <c r="K5"/>
      <c r="L5"/>
      <c r="M5"/>
      <c r="N5"/>
      <c r="O5"/>
      <c r="P5"/>
      <c r="Q5"/>
      <c r="R5"/>
      <c r="S5"/>
      <c r="T5"/>
      <c r="U5"/>
    </row>
    <row r="6" spans="1:29" ht="15" customHeight="1" x14ac:dyDescent="0.35">
      <c r="B6" s="21" t="s">
        <v>23</v>
      </c>
      <c r="C6"/>
      <c r="D6"/>
      <c r="E6"/>
      <c r="F6"/>
      <c r="G6"/>
      <c r="H6"/>
      <c r="I6"/>
      <c r="J6"/>
      <c r="K6"/>
      <c r="L6"/>
      <c r="M6"/>
      <c r="N6"/>
      <c r="O6"/>
      <c r="P6"/>
      <c r="Q6"/>
      <c r="R6"/>
      <c r="S6"/>
      <c r="T6"/>
      <c r="U6"/>
    </row>
    <row r="7" spans="1:29" x14ac:dyDescent="0.35">
      <c r="B7"/>
      <c r="C7"/>
      <c r="D7"/>
      <c r="E7"/>
      <c r="F7"/>
      <c r="G7"/>
      <c r="H7"/>
      <c r="I7"/>
      <c r="J7"/>
      <c r="K7"/>
      <c r="L7"/>
      <c r="M7"/>
      <c r="N7"/>
      <c r="O7"/>
      <c r="P7"/>
      <c r="Q7"/>
      <c r="R7"/>
      <c r="S7"/>
      <c r="T7"/>
      <c r="U7"/>
    </row>
    <row r="8" spans="1:29" ht="13.9" x14ac:dyDescent="0.4">
      <c r="B8" s="8" t="s">
        <v>49</v>
      </c>
      <c r="E8"/>
      <c r="F8"/>
      <c r="G8"/>
      <c r="H8"/>
      <c r="I8"/>
      <c r="J8"/>
      <c r="K8"/>
      <c r="L8"/>
      <c r="M8"/>
      <c r="N8"/>
      <c r="O8"/>
      <c r="P8"/>
      <c r="Q8"/>
      <c r="R8"/>
      <c r="S8"/>
      <c r="T8"/>
      <c r="U8"/>
    </row>
    <row r="9" spans="1:29" x14ac:dyDescent="0.35">
      <c r="B9" s="63" t="s">
        <v>56</v>
      </c>
      <c r="E9"/>
      <c r="F9"/>
      <c r="G9"/>
      <c r="H9"/>
      <c r="I9"/>
      <c r="J9"/>
      <c r="K9"/>
      <c r="L9"/>
      <c r="M9"/>
      <c r="N9"/>
      <c r="O9"/>
      <c r="P9"/>
      <c r="Q9"/>
      <c r="R9"/>
      <c r="S9"/>
      <c r="T9"/>
      <c r="U9"/>
    </row>
    <row r="10" spans="1:29" ht="14.25" thickBot="1" x14ac:dyDescent="0.45">
      <c r="B10" s="93" t="s">
        <v>24</v>
      </c>
      <c r="C10" s="93"/>
      <c r="D10" s="93"/>
      <c r="E10" s="93"/>
      <c r="F10" s="93"/>
      <c r="G10" s="93"/>
      <c r="H10" s="93"/>
      <c r="I10" s="93"/>
      <c r="J10" s="93"/>
      <c r="K10" s="93"/>
      <c r="L10" s="93"/>
      <c r="M10" s="93"/>
      <c r="N10" s="93"/>
      <c r="O10" s="93"/>
      <c r="P10" s="93"/>
      <c r="Q10" s="93"/>
      <c r="R10" s="93"/>
      <c r="S10" s="93"/>
      <c r="T10"/>
      <c r="U10"/>
    </row>
    <row r="11" spans="1:29" s="69" customFormat="1" ht="14.25" thickBot="1" x14ac:dyDescent="0.45">
      <c r="A11" s="63"/>
      <c r="B11" s="66" t="s">
        <v>52</v>
      </c>
      <c r="C11" s="67">
        <v>2027</v>
      </c>
      <c r="D11" s="67">
        <f t="shared" ref="D11" si="0">C11+1</f>
        <v>2028</v>
      </c>
      <c r="E11" s="67">
        <f t="shared" ref="E11" si="1">D11+1</f>
        <v>2029</v>
      </c>
      <c r="F11" s="67">
        <f t="shared" ref="F11" si="2">E11+1</f>
        <v>2030</v>
      </c>
      <c r="G11" s="67">
        <f t="shared" ref="G11:K11" si="3">F11+1</f>
        <v>2031</v>
      </c>
      <c r="H11" s="67">
        <f t="shared" si="3"/>
        <v>2032</v>
      </c>
      <c r="I11" s="67">
        <f t="shared" si="3"/>
        <v>2033</v>
      </c>
      <c r="J11" s="67">
        <f t="shared" si="3"/>
        <v>2034</v>
      </c>
      <c r="K11" s="67">
        <f t="shared" si="3"/>
        <v>2035</v>
      </c>
      <c r="L11" s="67">
        <f t="shared" ref="L11" si="4">K11+1</f>
        <v>2036</v>
      </c>
      <c r="M11" s="67">
        <f t="shared" ref="M11" si="5">L11+1</f>
        <v>2037</v>
      </c>
      <c r="N11" s="67">
        <f t="shared" ref="N11" si="6">M11+1</f>
        <v>2038</v>
      </c>
      <c r="O11" s="67">
        <f t="shared" ref="O11" si="7">N11+1</f>
        <v>2039</v>
      </c>
      <c r="P11" s="67">
        <f t="shared" ref="P11" si="8">O11+1</f>
        <v>2040</v>
      </c>
      <c r="Q11" s="67">
        <f t="shared" ref="Q11" si="9">P11+1</f>
        <v>2041</v>
      </c>
      <c r="R11" s="67">
        <f t="shared" ref="R11" si="10">Q11+1</f>
        <v>2042</v>
      </c>
      <c r="S11" s="68" t="s">
        <v>1</v>
      </c>
      <c r="T11" s="63"/>
      <c r="U11" s="63"/>
      <c r="V11" s="20"/>
      <c r="W11" s="20"/>
      <c r="X11" s="20"/>
      <c r="Y11" s="20"/>
      <c r="Z11" s="20"/>
      <c r="AA11" s="20"/>
      <c r="AB11" s="20"/>
      <c r="AC11" s="20"/>
    </row>
    <row r="12" spans="1:29" s="69" customFormat="1" ht="13.9" x14ac:dyDescent="0.4">
      <c r="A12" s="63"/>
      <c r="B12" s="71" t="s">
        <v>7</v>
      </c>
      <c r="C12" s="72"/>
      <c r="D12" s="72"/>
      <c r="E12" s="72"/>
      <c r="F12" s="72"/>
      <c r="G12" s="72"/>
      <c r="H12" s="72"/>
      <c r="I12" s="72"/>
      <c r="J12" s="72"/>
      <c r="K12" s="72"/>
      <c r="L12" s="72"/>
      <c r="M12" s="72"/>
      <c r="N12" s="72"/>
      <c r="O12" s="72"/>
      <c r="P12" s="72"/>
      <c r="Q12" s="72"/>
      <c r="R12" s="72"/>
      <c r="S12" s="73"/>
      <c r="T12" s="63"/>
      <c r="U12" s="63"/>
      <c r="V12" s="20"/>
      <c r="W12" s="20"/>
      <c r="X12" s="20"/>
      <c r="Y12" s="20"/>
      <c r="Z12" s="20"/>
      <c r="AA12" s="20"/>
      <c r="AB12" s="20"/>
      <c r="AC12" s="20"/>
    </row>
    <row r="13" spans="1:29" s="69" customFormat="1" ht="15.75" x14ac:dyDescent="0.45">
      <c r="A13" s="63"/>
      <c r="B13" s="74" t="s">
        <v>57</v>
      </c>
      <c r="C13" s="7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76">
        <f>SUM(C13:R13)</f>
        <v>47125423.742238693</v>
      </c>
      <c r="T13" s="63"/>
      <c r="U13" s="63"/>
      <c r="V13" s="20"/>
      <c r="W13" s="20"/>
      <c r="X13" s="20"/>
      <c r="Y13" s="20"/>
      <c r="Z13" s="20"/>
      <c r="AA13" s="20"/>
      <c r="AB13" s="20"/>
      <c r="AC13" s="20"/>
    </row>
    <row r="14" spans="1:29" s="69" customFormat="1" x14ac:dyDescent="0.35">
      <c r="A14" s="63"/>
      <c r="B14" s="74" t="s">
        <v>0</v>
      </c>
      <c r="C14" s="22">
        <f t="shared" ref="C14:S14" si="11">IFERROR(C23/C13,0)</f>
        <v>0</v>
      </c>
      <c r="D14" s="22">
        <f t="shared" si="11"/>
        <v>0</v>
      </c>
      <c r="E14" s="22">
        <f t="shared" si="11"/>
        <v>0</v>
      </c>
      <c r="F14" s="22">
        <f t="shared" si="11"/>
        <v>0</v>
      </c>
      <c r="G14" s="22">
        <f t="shared" si="11"/>
        <v>0</v>
      </c>
      <c r="H14" s="22">
        <f t="shared" si="11"/>
        <v>0</v>
      </c>
      <c r="I14" s="22">
        <f t="shared" si="11"/>
        <v>0</v>
      </c>
      <c r="J14" s="22">
        <f t="shared" si="11"/>
        <v>0</v>
      </c>
      <c r="K14" s="22">
        <f t="shared" si="11"/>
        <v>0</v>
      </c>
      <c r="L14" s="22">
        <f t="shared" ref="L14:P14" si="12">IFERROR(L23/L13,0)</f>
        <v>0</v>
      </c>
      <c r="M14" s="22">
        <f t="shared" si="12"/>
        <v>0</v>
      </c>
      <c r="N14" s="22">
        <f t="shared" si="12"/>
        <v>0</v>
      </c>
      <c r="O14" s="22">
        <f t="shared" si="12"/>
        <v>0</v>
      </c>
      <c r="P14" s="22">
        <f t="shared" si="12"/>
        <v>0</v>
      </c>
      <c r="Q14" s="22">
        <f t="shared" si="11"/>
        <v>0</v>
      </c>
      <c r="R14" s="22">
        <f t="shared" si="11"/>
        <v>0</v>
      </c>
      <c r="S14" s="23">
        <f t="shared" si="11"/>
        <v>0</v>
      </c>
      <c r="T14" s="63"/>
      <c r="U14" s="63"/>
      <c r="V14" s="20"/>
      <c r="W14" s="20"/>
      <c r="X14" s="20"/>
      <c r="Y14" s="20"/>
      <c r="Z14" s="20"/>
      <c r="AA14" s="20"/>
      <c r="AB14" s="20"/>
      <c r="AC14" s="20"/>
    </row>
    <row r="15" spans="1:29" x14ac:dyDescent="0.35">
      <c r="B15" s="2" t="s">
        <v>47</v>
      </c>
      <c r="C15" s="82">
        <v>414</v>
      </c>
      <c r="D15" s="77">
        <f>$C$15</f>
        <v>414</v>
      </c>
      <c r="E15" s="77">
        <f t="shared" ref="E15:R15" si="13">$C$15</f>
        <v>414</v>
      </c>
      <c r="F15" s="77">
        <f t="shared" si="13"/>
        <v>414</v>
      </c>
      <c r="G15" s="77">
        <f t="shared" si="13"/>
        <v>414</v>
      </c>
      <c r="H15" s="77">
        <f t="shared" si="13"/>
        <v>414</v>
      </c>
      <c r="I15" s="77">
        <f t="shared" si="13"/>
        <v>414</v>
      </c>
      <c r="J15" s="77">
        <f t="shared" si="13"/>
        <v>414</v>
      </c>
      <c r="K15" s="77">
        <f t="shared" si="13"/>
        <v>414</v>
      </c>
      <c r="L15" s="77">
        <f t="shared" si="13"/>
        <v>414</v>
      </c>
      <c r="M15" s="77">
        <f t="shared" si="13"/>
        <v>414</v>
      </c>
      <c r="N15" s="77">
        <f t="shared" si="13"/>
        <v>414</v>
      </c>
      <c r="O15" s="77">
        <f t="shared" si="13"/>
        <v>414</v>
      </c>
      <c r="P15" s="77">
        <f t="shared" si="13"/>
        <v>414</v>
      </c>
      <c r="Q15" s="77">
        <f t="shared" si="13"/>
        <v>414</v>
      </c>
      <c r="R15" s="77">
        <f t="shared" si="13"/>
        <v>414</v>
      </c>
      <c r="S15" s="24">
        <f>IF(MIN(C15:R15)&lt;&gt;MAX(C15:R15),"Please verify inconsistency of Sq. Ft. numbers in pro forma",AVERAGE(C15:R15))</f>
        <v>414</v>
      </c>
      <c r="T15" s="19"/>
      <c r="U15" s="19"/>
    </row>
    <row r="16" spans="1:29" ht="14" customHeight="1" x14ac:dyDescent="0.35">
      <c r="B16" s="2" t="s">
        <v>12</v>
      </c>
      <c r="C16" s="3">
        <f>IFERROR(C23/C15,0)</f>
        <v>0</v>
      </c>
      <c r="D16" s="3">
        <f t="shared" ref="D16:R16" si="14">IFERROR(D23/D15,0)</f>
        <v>0</v>
      </c>
      <c r="E16" s="3">
        <f t="shared" si="14"/>
        <v>0</v>
      </c>
      <c r="F16" s="3">
        <f t="shared" si="14"/>
        <v>0</v>
      </c>
      <c r="G16" s="3">
        <f t="shared" si="14"/>
        <v>0</v>
      </c>
      <c r="H16" s="3">
        <f t="shared" si="14"/>
        <v>0</v>
      </c>
      <c r="I16" s="3">
        <f t="shared" si="14"/>
        <v>0</v>
      </c>
      <c r="J16" s="3">
        <f t="shared" si="14"/>
        <v>0</v>
      </c>
      <c r="K16" s="3">
        <f t="shared" si="14"/>
        <v>0</v>
      </c>
      <c r="L16" s="3">
        <f t="shared" ref="L16:P16" si="15">IFERROR(L23/L15,0)</f>
        <v>0</v>
      </c>
      <c r="M16" s="3">
        <f t="shared" si="15"/>
        <v>0</v>
      </c>
      <c r="N16" s="3">
        <f t="shared" si="15"/>
        <v>0</v>
      </c>
      <c r="O16" s="3">
        <f t="shared" si="15"/>
        <v>0</v>
      </c>
      <c r="P16" s="3">
        <f t="shared" si="15"/>
        <v>0</v>
      </c>
      <c r="Q16" s="3">
        <f t="shared" si="14"/>
        <v>0</v>
      </c>
      <c r="R16" s="3">
        <f t="shared" si="14"/>
        <v>0</v>
      </c>
      <c r="S16" s="31">
        <f>IFERROR(S23/S15/10,0)</f>
        <v>0</v>
      </c>
      <c r="T16"/>
      <c r="U16"/>
    </row>
    <row r="17" spans="1:29" ht="14" customHeight="1" x14ac:dyDescent="0.35">
      <c r="B17" s="2"/>
      <c r="C17" s="3"/>
      <c r="D17" s="3"/>
      <c r="E17" s="3"/>
      <c r="F17" s="3"/>
      <c r="G17" s="3"/>
      <c r="H17" s="3"/>
      <c r="I17" s="3"/>
      <c r="J17" s="3"/>
      <c r="K17" s="3"/>
      <c r="L17" s="3"/>
      <c r="M17" s="3"/>
      <c r="N17" s="3"/>
      <c r="O17" s="3"/>
      <c r="P17" s="3"/>
      <c r="Q17" s="3"/>
      <c r="R17" s="3"/>
      <c r="S17" s="11"/>
      <c r="T17"/>
      <c r="U17"/>
    </row>
    <row r="18" spans="1:29" s="29" customFormat="1" ht="14" customHeight="1" x14ac:dyDescent="0.4">
      <c r="A18" s="8"/>
      <c r="B18" s="1" t="s">
        <v>6</v>
      </c>
      <c r="C18" s="3"/>
      <c r="D18" s="3"/>
      <c r="E18" s="3"/>
      <c r="F18" s="3"/>
      <c r="G18" s="3"/>
      <c r="H18" s="3"/>
      <c r="I18" s="3"/>
      <c r="J18" s="3"/>
      <c r="K18" s="3"/>
      <c r="L18" s="3"/>
      <c r="M18" s="3"/>
      <c r="N18" s="3"/>
      <c r="O18" s="3"/>
      <c r="P18" s="3"/>
      <c r="Q18" s="3"/>
      <c r="R18" s="3"/>
      <c r="S18" s="11"/>
      <c r="T18" s="8"/>
      <c r="U18" s="8"/>
      <c r="V18" s="20"/>
      <c r="W18" s="20"/>
      <c r="X18" s="20"/>
      <c r="Y18" s="20"/>
      <c r="Z18" s="20"/>
      <c r="AA18" s="20"/>
      <c r="AB18" s="20"/>
      <c r="AC18" s="20"/>
    </row>
    <row r="19" spans="1:29" s="29" customFormat="1" ht="14" customHeight="1" x14ac:dyDescent="0.4">
      <c r="A19" s="8"/>
      <c r="B19" s="1" t="s">
        <v>33</v>
      </c>
      <c r="C19" s="3"/>
      <c r="D19" s="3"/>
      <c r="E19" s="3"/>
      <c r="F19" s="3"/>
      <c r="G19" s="3"/>
      <c r="H19" s="3"/>
      <c r="I19" s="3"/>
      <c r="J19" s="3"/>
      <c r="K19" s="3"/>
      <c r="L19" s="3"/>
      <c r="M19" s="3"/>
      <c r="N19" s="3"/>
      <c r="O19" s="3"/>
      <c r="P19" s="3"/>
      <c r="Q19" s="3"/>
      <c r="R19" s="3"/>
      <c r="S19" s="11"/>
      <c r="T19" s="8"/>
      <c r="U19" s="8"/>
      <c r="V19" s="20"/>
      <c r="W19" s="20"/>
      <c r="X19" s="20"/>
      <c r="Y19" s="20"/>
      <c r="Z19" s="20"/>
      <c r="AA19" s="20"/>
      <c r="AB19" s="20"/>
      <c r="AC19" s="20"/>
    </row>
    <row r="20" spans="1:29" s="29" customFormat="1" ht="14" customHeight="1" x14ac:dyDescent="0.4">
      <c r="A20" s="8"/>
      <c r="B20" s="35" t="s">
        <v>53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1">
        <f>SUM(C20:R20)</f>
        <v>0</v>
      </c>
      <c r="T20" s="8"/>
      <c r="U20" s="8"/>
      <c r="V20" s="20"/>
      <c r="W20" s="20"/>
      <c r="X20" s="20"/>
      <c r="Y20" s="20"/>
      <c r="Z20" s="20"/>
      <c r="AA20" s="20"/>
      <c r="AB20" s="20"/>
      <c r="AC20" s="20"/>
    </row>
    <row r="21" spans="1:29" s="29" customFormat="1" ht="14.55" customHeight="1" x14ac:dyDescent="0.4">
      <c r="A21" s="8"/>
      <c r="B21" s="35" t="s">
        <v>36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11">
        <f t="shared" ref="S21:S22" si="16">SUM(C21:R21)</f>
        <v>0</v>
      </c>
      <c r="T21" s="8"/>
      <c r="U21" s="8"/>
      <c r="V21" s="20"/>
      <c r="W21" s="20"/>
      <c r="X21" s="20"/>
      <c r="Y21" s="20"/>
      <c r="Z21" s="20"/>
      <c r="AA21" s="20"/>
      <c r="AB21" s="20"/>
      <c r="AC21" s="20"/>
    </row>
    <row r="22" spans="1:29" s="29" customFormat="1" ht="13.9" x14ac:dyDescent="0.4">
      <c r="A22" s="8"/>
      <c r="B22" s="35" t="s">
        <v>34</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12">
        <f t="shared" si="16"/>
        <v>0</v>
      </c>
      <c r="T22" s="8"/>
      <c r="U22" s="8"/>
      <c r="V22" s="20"/>
      <c r="W22" s="20"/>
      <c r="X22" s="20"/>
      <c r="Y22" s="20"/>
      <c r="Z22" s="20"/>
      <c r="AA22" s="20"/>
      <c r="AB22" s="20"/>
      <c r="AC22" s="20"/>
    </row>
    <row r="23" spans="1:29" ht="13.9" x14ac:dyDescent="0.4">
      <c r="B23" s="1" t="s">
        <v>37</v>
      </c>
      <c r="C23" s="36">
        <f>SUM(C20:C22)</f>
        <v>0</v>
      </c>
      <c r="D23" s="36">
        <f t="shared" ref="D23:S23" si="17">SUM(D20:D22)</f>
        <v>0</v>
      </c>
      <c r="E23" s="36">
        <f t="shared" si="17"/>
        <v>0</v>
      </c>
      <c r="F23" s="36">
        <f t="shared" si="17"/>
        <v>0</v>
      </c>
      <c r="G23" s="36">
        <f t="shared" si="17"/>
        <v>0</v>
      </c>
      <c r="H23" s="36">
        <f t="shared" si="17"/>
        <v>0</v>
      </c>
      <c r="I23" s="36">
        <f t="shared" si="17"/>
        <v>0</v>
      </c>
      <c r="J23" s="36">
        <f t="shared" si="17"/>
        <v>0</v>
      </c>
      <c r="K23" s="36">
        <f t="shared" si="17"/>
        <v>0</v>
      </c>
      <c r="L23" s="36">
        <f t="shared" ref="L23:P23" si="18">SUM(L20:L22)</f>
        <v>0</v>
      </c>
      <c r="M23" s="36">
        <f t="shared" si="18"/>
        <v>0</v>
      </c>
      <c r="N23" s="36">
        <f t="shared" si="18"/>
        <v>0</v>
      </c>
      <c r="O23" s="36">
        <f t="shared" si="18"/>
        <v>0</v>
      </c>
      <c r="P23" s="36">
        <f t="shared" si="18"/>
        <v>0</v>
      </c>
      <c r="Q23" s="36">
        <f t="shared" si="17"/>
        <v>0</v>
      </c>
      <c r="R23" s="36">
        <f t="shared" si="17"/>
        <v>0</v>
      </c>
      <c r="S23" s="37">
        <f t="shared" si="17"/>
        <v>0</v>
      </c>
      <c r="T23"/>
      <c r="U23"/>
    </row>
    <row r="24" spans="1:29" x14ac:dyDescent="0.35">
      <c r="B24" s="2"/>
      <c r="C24" s="3"/>
      <c r="D24" s="3"/>
      <c r="E24" s="3"/>
      <c r="F24" s="3"/>
      <c r="G24" s="3"/>
      <c r="H24" s="3"/>
      <c r="I24" s="3"/>
      <c r="J24" s="3"/>
      <c r="K24" s="3"/>
      <c r="L24" s="3"/>
      <c r="M24" s="3"/>
      <c r="N24" s="3"/>
      <c r="O24" s="3"/>
      <c r="P24" s="3"/>
      <c r="Q24" s="3"/>
      <c r="R24" s="3"/>
      <c r="S24" s="11"/>
      <c r="T24"/>
      <c r="U24"/>
    </row>
    <row r="25" spans="1:29" x14ac:dyDescent="0.35">
      <c r="B25" s="2" t="s">
        <v>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12">
        <f>SUM(C25:R25)</f>
        <v>0</v>
      </c>
      <c r="T25"/>
      <c r="U25"/>
    </row>
    <row r="26" spans="1:29" x14ac:dyDescent="0.35">
      <c r="B26" s="2" t="s">
        <v>4</v>
      </c>
      <c r="C26" s="3">
        <f>C23-C25</f>
        <v>0</v>
      </c>
      <c r="D26" s="3">
        <f>D23-D25</f>
        <v>0</v>
      </c>
      <c r="E26" s="3">
        <f t="shared" ref="E26:R26" si="19">E23-E25</f>
        <v>0</v>
      </c>
      <c r="F26" s="3">
        <f t="shared" si="19"/>
        <v>0</v>
      </c>
      <c r="G26" s="3">
        <f t="shared" si="19"/>
        <v>0</v>
      </c>
      <c r="H26" s="3">
        <f t="shared" si="19"/>
        <v>0</v>
      </c>
      <c r="I26" s="3">
        <f t="shared" si="19"/>
        <v>0</v>
      </c>
      <c r="J26" s="3">
        <f t="shared" si="19"/>
        <v>0</v>
      </c>
      <c r="K26" s="3">
        <f t="shared" si="19"/>
        <v>0</v>
      </c>
      <c r="L26" s="3">
        <f t="shared" ref="L26:P26" si="20">L23-L25</f>
        <v>0</v>
      </c>
      <c r="M26" s="3">
        <f t="shared" si="20"/>
        <v>0</v>
      </c>
      <c r="N26" s="3">
        <f t="shared" si="20"/>
        <v>0</v>
      </c>
      <c r="O26" s="3">
        <f t="shared" si="20"/>
        <v>0</v>
      </c>
      <c r="P26" s="3">
        <f t="shared" si="20"/>
        <v>0</v>
      </c>
      <c r="Q26" s="3">
        <f t="shared" si="19"/>
        <v>0</v>
      </c>
      <c r="R26" s="3">
        <f t="shared" si="19"/>
        <v>0</v>
      </c>
      <c r="S26" s="11">
        <f>S23-S25</f>
        <v>0</v>
      </c>
      <c r="T26"/>
      <c r="U26"/>
    </row>
    <row r="27" spans="1:29" x14ac:dyDescent="0.35">
      <c r="B27" s="2"/>
      <c r="C27" s="3"/>
      <c r="D27" s="3"/>
      <c r="E27" s="3"/>
      <c r="F27" s="3"/>
      <c r="G27" s="3"/>
      <c r="H27" s="3"/>
      <c r="I27" s="3"/>
      <c r="J27" s="3"/>
      <c r="K27" s="3"/>
      <c r="L27" s="3"/>
      <c r="M27" s="3"/>
      <c r="N27" s="3"/>
      <c r="O27" s="3"/>
      <c r="P27" s="3"/>
      <c r="Q27" s="3"/>
      <c r="R27" s="3"/>
      <c r="S27" s="11"/>
      <c r="T27"/>
      <c r="U27"/>
    </row>
    <row r="28" spans="1:29" ht="13.9" x14ac:dyDescent="0.4">
      <c r="B28" s="6" t="s">
        <v>5</v>
      </c>
      <c r="C28" s="3"/>
      <c r="D28" s="3"/>
      <c r="E28" s="3"/>
      <c r="F28" s="3"/>
      <c r="G28" s="3"/>
      <c r="H28" s="3"/>
      <c r="I28" s="3"/>
      <c r="J28" s="3"/>
      <c r="K28" s="3"/>
      <c r="L28" s="3"/>
      <c r="M28" s="3"/>
      <c r="N28" s="3"/>
      <c r="O28" s="3"/>
      <c r="P28" s="3"/>
      <c r="Q28" s="3"/>
      <c r="R28" s="3"/>
      <c r="S28" s="11"/>
      <c r="T28"/>
      <c r="U28"/>
    </row>
    <row r="29" spans="1:29" x14ac:dyDescent="0.35">
      <c r="B29" s="2" t="s">
        <v>13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11">
        <f t="shared" ref="S29:S39" si="21">SUM(C29:R29)</f>
        <v>0</v>
      </c>
      <c r="T29"/>
      <c r="U29"/>
    </row>
    <row r="30" spans="1:29" x14ac:dyDescent="0.35">
      <c r="B30" s="2" t="s">
        <v>14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11">
        <f t="shared" si="21"/>
        <v>0</v>
      </c>
      <c r="T30"/>
      <c r="U30"/>
    </row>
    <row r="31" spans="1:29" x14ac:dyDescent="0.35">
      <c r="B31" s="2" t="s">
        <v>15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11">
        <f t="shared" si="21"/>
        <v>0</v>
      </c>
      <c r="T31"/>
      <c r="U31"/>
    </row>
    <row r="32" spans="1:29" x14ac:dyDescent="0.35">
      <c r="B32" s="2" t="s">
        <v>20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1">
        <f>SUM(C32:R32)</f>
        <v>0</v>
      </c>
      <c r="T32"/>
      <c r="U32"/>
    </row>
    <row r="33" spans="1:21" x14ac:dyDescent="0.35">
      <c r="B33" s="2" t="s">
        <v>19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11">
        <f t="shared" si="21"/>
        <v>0</v>
      </c>
      <c r="T33"/>
      <c r="U33"/>
    </row>
    <row r="34" spans="1:21" x14ac:dyDescent="0.35">
      <c r="B34" s="2" t="s">
        <v>32</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11">
        <f t="shared" si="21"/>
        <v>0</v>
      </c>
      <c r="T34"/>
      <c r="U34"/>
    </row>
    <row r="35" spans="1:21" x14ac:dyDescent="0.35">
      <c r="B35" s="2" t="s">
        <v>31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11">
        <f t="shared" si="21"/>
        <v>0</v>
      </c>
      <c r="T35"/>
      <c r="U35"/>
    </row>
    <row r="36" spans="1:21" x14ac:dyDescent="0.35">
      <c r="B36" s="2" t="s">
        <v>17</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11">
        <f t="shared" si="21"/>
        <v>0</v>
      </c>
      <c r="T36"/>
      <c r="U36"/>
    </row>
    <row r="37" spans="1:21" x14ac:dyDescent="0.35">
      <c r="B37" s="2" t="s">
        <v>27</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11">
        <f t="shared" si="21"/>
        <v>0</v>
      </c>
      <c r="T37"/>
      <c r="U37"/>
    </row>
    <row r="38" spans="1:21" x14ac:dyDescent="0.35">
      <c r="B38" s="2" t="s">
        <v>18</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11">
        <f t="shared" si="21"/>
        <v>0</v>
      </c>
      <c r="T38"/>
      <c r="U38"/>
    </row>
    <row r="39" spans="1:21" s="29" customFormat="1" ht="13.9" x14ac:dyDescent="0.4">
      <c r="A39" s="8"/>
      <c r="B39" s="2" t="s">
        <v>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12">
        <f t="shared" si="21"/>
        <v>0</v>
      </c>
      <c r="T39" s="8"/>
      <c r="U39" s="8"/>
    </row>
    <row r="40" spans="1:21" ht="13.9" x14ac:dyDescent="0.4">
      <c r="B40" s="1" t="s">
        <v>8</v>
      </c>
      <c r="C40" s="36">
        <f t="shared" ref="C40:S40" si="22">SUM(C29:C39)</f>
        <v>0</v>
      </c>
      <c r="D40" s="36">
        <f t="shared" ref="D40" si="23">SUM(D29:D39)</f>
        <v>0</v>
      </c>
      <c r="E40" s="36">
        <f t="shared" si="22"/>
        <v>0</v>
      </c>
      <c r="F40" s="36">
        <f t="shared" si="22"/>
        <v>0</v>
      </c>
      <c r="G40" s="36">
        <f t="shared" si="22"/>
        <v>0</v>
      </c>
      <c r="H40" s="36">
        <f t="shared" si="22"/>
        <v>0</v>
      </c>
      <c r="I40" s="36">
        <f t="shared" si="22"/>
        <v>0</v>
      </c>
      <c r="J40" s="36">
        <f t="shared" si="22"/>
        <v>0</v>
      </c>
      <c r="K40" s="36">
        <f t="shared" si="22"/>
        <v>0</v>
      </c>
      <c r="L40" s="36">
        <f t="shared" ref="L40:P40" si="24">SUM(L29:L39)</f>
        <v>0</v>
      </c>
      <c r="M40" s="36">
        <f t="shared" si="24"/>
        <v>0</v>
      </c>
      <c r="N40" s="36">
        <f t="shared" si="24"/>
        <v>0</v>
      </c>
      <c r="O40" s="36">
        <f t="shared" si="24"/>
        <v>0</v>
      </c>
      <c r="P40" s="36">
        <f t="shared" si="24"/>
        <v>0</v>
      </c>
      <c r="Q40" s="36">
        <f t="shared" si="22"/>
        <v>0</v>
      </c>
      <c r="R40" s="36">
        <f t="shared" si="22"/>
        <v>0</v>
      </c>
      <c r="S40" s="37">
        <f t="shared" si="22"/>
        <v>0</v>
      </c>
      <c r="T40"/>
      <c r="U40"/>
    </row>
    <row r="41" spans="1:21" x14ac:dyDescent="0.35">
      <c r="B41" s="2"/>
      <c r="C41" s="4"/>
      <c r="D41" s="4"/>
      <c r="E41" s="4"/>
      <c r="F41" s="4"/>
      <c r="G41" s="4"/>
      <c r="H41" s="4"/>
      <c r="I41" s="4"/>
      <c r="J41" s="4"/>
      <c r="K41" s="4"/>
      <c r="L41" s="4"/>
      <c r="M41" s="4"/>
      <c r="N41" s="4"/>
      <c r="O41" s="4"/>
      <c r="P41" s="4"/>
      <c r="Q41" s="4"/>
      <c r="R41" s="4"/>
      <c r="S41" s="13"/>
      <c r="T41"/>
      <c r="U41"/>
    </row>
    <row r="42" spans="1:21" x14ac:dyDescent="0.35">
      <c r="B42" s="2" t="s">
        <v>16</v>
      </c>
      <c r="C42" s="7">
        <f t="shared" ref="C42:S42" si="25">C26-C40</f>
        <v>0</v>
      </c>
      <c r="D42" s="7">
        <f t="shared" ref="D42" si="26">D26-D40</f>
        <v>0</v>
      </c>
      <c r="E42" s="7">
        <f t="shared" si="25"/>
        <v>0</v>
      </c>
      <c r="F42" s="7">
        <f t="shared" si="25"/>
        <v>0</v>
      </c>
      <c r="G42" s="7">
        <f t="shared" si="25"/>
        <v>0</v>
      </c>
      <c r="H42" s="7">
        <f t="shared" si="25"/>
        <v>0</v>
      </c>
      <c r="I42" s="7">
        <f t="shared" si="25"/>
        <v>0</v>
      </c>
      <c r="J42" s="7">
        <f t="shared" si="25"/>
        <v>0</v>
      </c>
      <c r="K42" s="7">
        <f t="shared" si="25"/>
        <v>0</v>
      </c>
      <c r="L42" s="7">
        <f t="shared" ref="L42:P42" si="27">L26-L40</f>
        <v>0</v>
      </c>
      <c r="M42" s="7">
        <f t="shared" si="27"/>
        <v>0</v>
      </c>
      <c r="N42" s="7">
        <f t="shared" si="27"/>
        <v>0</v>
      </c>
      <c r="O42" s="7">
        <f t="shared" si="27"/>
        <v>0</v>
      </c>
      <c r="P42" s="7">
        <f t="shared" si="27"/>
        <v>0</v>
      </c>
      <c r="Q42" s="7">
        <f t="shared" si="25"/>
        <v>0</v>
      </c>
      <c r="R42" s="7">
        <f t="shared" si="25"/>
        <v>0</v>
      </c>
      <c r="S42" s="14">
        <f t="shared" si="25"/>
        <v>0</v>
      </c>
      <c r="T42"/>
      <c r="U42"/>
    </row>
    <row r="43" spans="1:21" x14ac:dyDescent="0.35">
      <c r="B43" s="2" t="s">
        <v>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5">
        <f>SUM(C43:R43)</f>
        <v>0</v>
      </c>
      <c r="T43"/>
      <c r="U43"/>
    </row>
    <row r="44" spans="1:21" ht="13.9" x14ac:dyDescent="0.4">
      <c r="B44" s="1" t="s">
        <v>10</v>
      </c>
      <c r="C44" s="3">
        <f t="shared" ref="C44:S44" si="28">C42-C43</f>
        <v>0</v>
      </c>
      <c r="D44" s="3">
        <f>D42-D43</f>
        <v>0</v>
      </c>
      <c r="E44" s="3">
        <f t="shared" si="28"/>
        <v>0</v>
      </c>
      <c r="F44" s="3">
        <f t="shared" si="28"/>
        <v>0</v>
      </c>
      <c r="G44" s="3">
        <f t="shared" si="28"/>
        <v>0</v>
      </c>
      <c r="H44" s="3">
        <f t="shared" si="28"/>
        <v>0</v>
      </c>
      <c r="I44" s="3">
        <f t="shared" si="28"/>
        <v>0</v>
      </c>
      <c r="J44" s="3">
        <f t="shared" si="28"/>
        <v>0</v>
      </c>
      <c r="K44" s="3">
        <f t="shared" si="28"/>
        <v>0</v>
      </c>
      <c r="L44" s="3">
        <f t="shared" ref="L44:P44" si="29">L42-L43</f>
        <v>0</v>
      </c>
      <c r="M44" s="3">
        <f t="shared" si="29"/>
        <v>0</v>
      </c>
      <c r="N44" s="3">
        <f t="shared" si="29"/>
        <v>0</v>
      </c>
      <c r="O44" s="3">
        <f t="shared" si="29"/>
        <v>0</v>
      </c>
      <c r="P44" s="3">
        <f t="shared" si="29"/>
        <v>0</v>
      </c>
      <c r="Q44" s="3">
        <f t="shared" si="28"/>
        <v>0</v>
      </c>
      <c r="R44" s="3">
        <f t="shared" si="28"/>
        <v>0</v>
      </c>
      <c r="S44" s="11">
        <f t="shared" si="28"/>
        <v>0</v>
      </c>
      <c r="T44"/>
      <c r="U44"/>
    </row>
    <row r="45" spans="1:21" x14ac:dyDescent="0.35">
      <c r="B45" s="2"/>
      <c r="C45" s="3"/>
      <c r="D45" s="3"/>
      <c r="E45" s="3"/>
      <c r="F45" s="3"/>
      <c r="G45" s="3"/>
      <c r="H45" s="3"/>
      <c r="I45" s="3"/>
      <c r="J45" s="3"/>
      <c r="K45" s="3"/>
      <c r="L45" s="3"/>
      <c r="M45" s="3"/>
      <c r="N45" s="3"/>
      <c r="O45" s="3"/>
      <c r="P45" s="3"/>
      <c r="Q45" s="3"/>
      <c r="R45" s="3"/>
      <c r="S45" s="11"/>
      <c r="T45" s="3"/>
      <c r="U45"/>
    </row>
    <row r="46" spans="1:21" ht="15.75" customHeight="1" x14ac:dyDescent="0.35">
      <c r="B46" s="2" t="s">
        <v>50</v>
      </c>
      <c r="C46" s="3"/>
      <c r="D46" s="3"/>
      <c r="E46" s="3"/>
      <c r="F46" s="3"/>
      <c r="G46" s="3"/>
      <c r="H46" s="3"/>
      <c r="I46" s="3"/>
      <c r="J46" s="3"/>
      <c r="K46" s="3"/>
      <c r="L46" s="3"/>
      <c r="M46" s="3"/>
      <c r="N46" s="3"/>
      <c r="O46" s="3"/>
      <c r="P46" s="3"/>
      <c r="Q46" s="3"/>
      <c r="R46" s="3"/>
      <c r="S46" s="28">
        <v>0</v>
      </c>
      <c r="T46"/>
      <c r="U46"/>
    </row>
    <row r="47" spans="1:21" x14ac:dyDescent="0.35">
      <c r="B47" s="2" t="s">
        <v>11</v>
      </c>
      <c r="C47" s="3"/>
      <c r="D47" s="3"/>
      <c r="E47" s="3"/>
      <c r="F47" s="3"/>
      <c r="G47" s="3"/>
      <c r="H47" s="3"/>
      <c r="I47" s="3"/>
      <c r="J47" s="3"/>
      <c r="K47" s="3"/>
      <c r="L47" s="3"/>
      <c r="M47" s="3"/>
      <c r="N47" s="3"/>
      <c r="O47" s="3"/>
      <c r="P47" s="3"/>
      <c r="Q47" s="3"/>
      <c r="R47" s="3"/>
      <c r="S47" s="13">
        <f>IFERROR(S46/S15,0)</f>
        <v>0</v>
      </c>
      <c r="T47"/>
      <c r="U47"/>
    </row>
    <row r="48" spans="1:21" ht="13.9" x14ac:dyDescent="0.4">
      <c r="B48" s="10"/>
      <c r="C48" s="3"/>
      <c r="D48" s="3"/>
      <c r="E48" s="3"/>
      <c r="F48" s="3"/>
      <c r="G48" s="3"/>
      <c r="H48" s="3"/>
      <c r="I48" s="3"/>
      <c r="J48" s="3"/>
      <c r="K48" s="3"/>
      <c r="L48" s="3"/>
      <c r="M48" s="3"/>
      <c r="N48" s="3"/>
      <c r="O48" s="3"/>
      <c r="P48" s="3"/>
      <c r="Q48" s="3"/>
      <c r="R48" s="3"/>
      <c r="S48" s="13"/>
      <c r="T48"/>
      <c r="U48"/>
    </row>
    <row r="49" spans="1:259" ht="15.4" x14ac:dyDescent="0.35">
      <c r="B49" s="2" t="s">
        <v>51</v>
      </c>
      <c r="C49" s="3"/>
      <c r="D49" s="3"/>
      <c r="E49" s="3"/>
      <c r="F49" s="3"/>
      <c r="G49" s="3"/>
      <c r="H49" s="3"/>
      <c r="I49" s="3"/>
      <c r="J49" s="3"/>
      <c r="K49" s="3"/>
      <c r="L49" s="3"/>
      <c r="M49" s="3"/>
      <c r="N49" s="3"/>
      <c r="O49" s="3"/>
      <c r="P49" s="3"/>
      <c r="Q49" s="3"/>
      <c r="R49" s="3"/>
      <c r="S49" s="28">
        <v>0</v>
      </c>
      <c r="T49"/>
      <c r="U49"/>
    </row>
    <row r="50" spans="1:259" x14ac:dyDescent="0.35">
      <c r="B50" s="2" t="s">
        <v>21</v>
      </c>
      <c r="C50" s="3"/>
      <c r="D50" s="3"/>
      <c r="E50" s="3"/>
      <c r="F50" s="3"/>
      <c r="G50" s="3"/>
      <c r="H50" s="3"/>
      <c r="I50" s="3"/>
      <c r="J50" s="3"/>
      <c r="K50" s="3"/>
      <c r="L50" s="3"/>
      <c r="M50" s="3"/>
      <c r="N50" s="3"/>
      <c r="O50" s="3"/>
      <c r="P50" s="3"/>
      <c r="Q50" s="3"/>
      <c r="R50" s="3"/>
      <c r="S50" s="13">
        <f>IFERROR(S49/S15,0)</f>
        <v>0</v>
      </c>
      <c r="T50"/>
      <c r="U50"/>
    </row>
    <row r="51" spans="1:259" x14ac:dyDescent="0.35">
      <c r="B51" s="2"/>
      <c r="C51" s="3"/>
      <c r="D51" s="3"/>
      <c r="E51" s="3"/>
      <c r="F51" s="3"/>
      <c r="G51" s="3"/>
      <c r="H51" s="3"/>
      <c r="I51" s="3"/>
      <c r="J51" s="3"/>
      <c r="K51" s="3"/>
      <c r="L51" s="3"/>
      <c r="M51" s="3"/>
      <c r="N51" s="3"/>
      <c r="O51" s="3"/>
      <c r="P51" s="3"/>
      <c r="Q51" s="3"/>
      <c r="R51" s="3"/>
      <c r="S51" s="13"/>
      <c r="T51"/>
      <c r="U51"/>
    </row>
    <row r="52" spans="1:259" ht="13.9" thickBot="1" x14ac:dyDescent="0.4">
      <c r="B52" s="5"/>
      <c r="C52" s="9"/>
      <c r="D52" s="9"/>
      <c r="E52" s="9"/>
      <c r="F52" s="9"/>
      <c r="G52" s="9"/>
      <c r="H52" s="9"/>
      <c r="I52" s="9"/>
      <c r="J52" s="9"/>
      <c r="K52" s="9"/>
      <c r="L52" s="9"/>
      <c r="M52" s="9"/>
      <c r="N52" s="9"/>
      <c r="O52" s="9"/>
      <c r="P52" s="9"/>
      <c r="Q52" s="9"/>
      <c r="R52" s="9"/>
      <c r="S52" s="16"/>
      <c r="T52"/>
      <c r="U5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3" customFormat="1" ht="30" customHeight="1" x14ac:dyDescent="0.35">
      <c r="A55" s="44"/>
      <c r="B55" s="95" t="s">
        <v>48</v>
      </c>
      <c r="C55" s="95"/>
      <c r="D55" s="95"/>
      <c r="E55" s="95"/>
      <c r="F55" s="95"/>
      <c r="G55" s="95"/>
      <c r="H55" s="95"/>
      <c r="I55" s="95"/>
      <c r="J55" s="95"/>
      <c r="K55" s="95"/>
      <c r="L55" s="95"/>
      <c r="M55" s="95"/>
      <c r="N55" s="95"/>
      <c r="O55" s="95"/>
      <c r="P55" s="95"/>
      <c r="Q55" s="95"/>
      <c r="R55" s="95"/>
      <c r="S55" s="95"/>
    </row>
    <row r="56" spans="1:259" s="43" customFormat="1" ht="30" customHeight="1" x14ac:dyDescent="0.35">
      <c r="A56" s="44"/>
      <c r="B56" s="43" t="s">
        <v>38</v>
      </c>
    </row>
    <row r="57" spans="1:259" customFormat="1" x14ac:dyDescent="0.35">
      <c r="B57" s="20"/>
      <c r="C57" s="20"/>
      <c r="D57" s="20"/>
      <c r="E57" s="20"/>
      <c r="F57" s="20"/>
      <c r="G57" s="20"/>
      <c r="H57" s="20"/>
      <c r="I57" s="20"/>
      <c r="J57" s="20"/>
      <c r="K57" s="20"/>
      <c r="L57" s="20"/>
      <c r="M57" s="20"/>
      <c r="N57" s="20"/>
      <c r="O57" s="20"/>
      <c r="P57" s="20"/>
      <c r="Q57" s="20"/>
    </row>
  </sheetData>
  <sheetProtection sheet="1" selectLockedCells="1"/>
  <mergeCells count="4">
    <mergeCell ref="B10:S10"/>
    <mergeCell ref="B54:S54"/>
    <mergeCell ref="B55:S55"/>
    <mergeCell ref="L2:S2"/>
  </mergeCells>
  <dataValidations count="2">
    <dataValidation type="list" allowBlank="1" showInputMessage="1" showErrorMessage="1" promptTitle="Optional Quick Service-Healthy" prompt="Select 0 square feet if choosing not to propose a concept for this optional location." sqref="C15" xr:uid="{8D6AFD27-C8A6-43E7-8F3B-FFCC019D8BFB}">
      <formula1>"414,0"</formula1>
    </dataValidation>
    <dataValidation type="custom" allowBlank="1" showInputMessage="1" showErrorMessage="1" promptTitle="Healthy Sales Requirement" prompt="Sales projections will only be accepted if square feet = 414." sqref="C20" xr:uid="{90802BE9-F902-4F80-AAB2-DFDDF099B989}">
      <formula1>C15&gt;0</formula1>
    </dataValidation>
  </dataValidations>
  <pageMargins left="0.25" right="0.21" top="0.42" bottom="0.39" header="0.23" footer="0.17"/>
  <pageSetup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0DD9F-6679-4A2A-8DB2-B26758E48C4E}">
  <sheetPr>
    <pageSetUpPr fitToPage="1"/>
  </sheetPr>
  <dimension ref="A1:IY57"/>
  <sheetViews>
    <sheetView zoomScale="80" zoomScaleNormal="80" workbookViewId="0">
      <selection activeCell="I35" sqref="I35"/>
    </sheetView>
  </sheetViews>
  <sheetFormatPr defaultColWidth="9" defaultRowHeight="13.5" x14ac:dyDescent="0.35"/>
  <cols>
    <col min="2" max="2" width="38.25" style="20" customWidth="1"/>
    <col min="3" max="18" width="13.0625" style="20" customWidth="1"/>
    <col min="19" max="19" width="13.5625" style="20" customWidth="1"/>
    <col min="20" max="16384" width="9" style="20"/>
  </cols>
  <sheetData>
    <row r="1" spans="2:21" x14ac:dyDescent="0.35">
      <c r="B1"/>
      <c r="C1"/>
      <c r="D1"/>
      <c r="E1"/>
      <c r="F1"/>
      <c r="G1"/>
      <c r="H1"/>
      <c r="I1"/>
      <c r="J1"/>
      <c r="K1"/>
      <c r="L1"/>
      <c r="M1"/>
      <c r="N1"/>
      <c r="O1"/>
      <c r="P1"/>
      <c r="Q1"/>
      <c r="R1"/>
      <c r="S1"/>
      <c r="T1"/>
      <c r="U1"/>
    </row>
    <row r="2" spans="2:21" ht="13.9" x14ac:dyDescent="0.4">
      <c r="B2" s="65" t="s">
        <v>54</v>
      </c>
      <c r="C2" s="19"/>
      <c r="D2" s="19"/>
      <c r="E2" s="19"/>
      <c r="F2" s="19"/>
      <c r="G2" s="19"/>
      <c r="H2"/>
      <c r="I2"/>
      <c r="J2"/>
      <c r="K2" s="8" t="s">
        <v>45</v>
      </c>
      <c r="L2" s="96" t="s">
        <v>46</v>
      </c>
      <c r="M2" s="96"/>
      <c r="N2" s="96"/>
      <c r="O2" s="96"/>
      <c r="P2" s="96"/>
      <c r="Q2" s="96"/>
      <c r="R2" s="96"/>
      <c r="S2" s="96"/>
      <c r="T2"/>
      <c r="U2"/>
    </row>
    <row r="3" spans="2:21" ht="13.9" x14ac:dyDescent="0.4">
      <c r="B3" s="65" t="s">
        <v>41</v>
      </c>
      <c r="C3"/>
      <c r="D3"/>
      <c r="E3"/>
      <c r="F3"/>
      <c r="G3"/>
      <c r="H3"/>
      <c r="I3"/>
      <c r="J3"/>
      <c r="K3"/>
      <c r="L3"/>
      <c r="M3"/>
      <c r="N3"/>
      <c r="O3"/>
      <c r="P3"/>
      <c r="Q3"/>
      <c r="R3"/>
      <c r="S3"/>
      <c r="T3"/>
      <c r="U3"/>
    </row>
    <row r="4" spans="2:21" ht="13.9" x14ac:dyDescent="0.4">
      <c r="B4" s="65" t="s">
        <v>69</v>
      </c>
      <c r="C4"/>
      <c r="D4"/>
      <c r="E4"/>
      <c r="F4"/>
      <c r="G4"/>
      <c r="H4"/>
      <c r="I4"/>
      <c r="J4"/>
      <c r="K4"/>
      <c r="L4"/>
      <c r="M4"/>
      <c r="N4"/>
      <c r="O4"/>
      <c r="P4"/>
      <c r="Q4"/>
      <c r="S4"/>
      <c r="T4"/>
      <c r="U4"/>
    </row>
    <row r="5" spans="2:21" ht="13.9" x14ac:dyDescent="0.4">
      <c r="B5" s="8" t="s">
        <v>22</v>
      </c>
      <c r="C5"/>
      <c r="D5"/>
      <c r="E5"/>
      <c r="F5" s="34"/>
      <c r="G5"/>
      <c r="H5"/>
      <c r="I5"/>
      <c r="J5"/>
      <c r="K5"/>
      <c r="L5"/>
      <c r="M5"/>
      <c r="N5"/>
      <c r="O5"/>
      <c r="P5"/>
      <c r="Q5"/>
      <c r="R5"/>
      <c r="S5"/>
      <c r="T5"/>
      <c r="U5"/>
    </row>
    <row r="6" spans="2:21" ht="15" customHeight="1" x14ac:dyDescent="0.35">
      <c r="B6" s="21" t="s">
        <v>23</v>
      </c>
      <c r="C6"/>
      <c r="D6"/>
      <c r="E6"/>
      <c r="F6"/>
      <c r="G6"/>
      <c r="H6"/>
      <c r="I6"/>
      <c r="J6"/>
      <c r="K6"/>
      <c r="L6"/>
      <c r="M6"/>
      <c r="N6"/>
      <c r="O6"/>
      <c r="P6"/>
      <c r="Q6"/>
      <c r="R6"/>
      <c r="S6"/>
      <c r="T6"/>
      <c r="U6"/>
    </row>
    <row r="7" spans="2:21" x14ac:dyDescent="0.35">
      <c r="B7"/>
      <c r="C7"/>
      <c r="D7"/>
      <c r="E7"/>
      <c r="F7"/>
      <c r="G7"/>
      <c r="H7"/>
      <c r="I7"/>
      <c r="J7"/>
      <c r="K7"/>
      <c r="L7"/>
      <c r="M7"/>
      <c r="N7"/>
      <c r="O7"/>
      <c r="P7"/>
      <c r="Q7"/>
      <c r="R7"/>
      <c r="S7"/>
      <c r="T7"/>
      <c r="U7"/>
    </row>
    <row r="8" spans="2:21" ht="13.9" x14ac:dyDescent="0.4">
      <c r="B8" s="8" t="s">
        <v>49</v>
      </c>
      <c r="E8"/>
      <c r="F8"/>
      <c r="G8"/>
      <c r="H8"/>
      <c r="I8"/>
      <c r="J8"/>
      <c r="K8"/>
      <c r="L8"/>
      <c r="M8"/>
      <c r="N8"/>
      <c r="O8"/>
      <c r="P8"/>
      <c r="Q8"/>
      <c r="R8"/>
      <c r="S8"/>
      <c r="T8"/>
      <c r="U8"/>
    </row>
    <row r="9" spans="2:21" x14ac:dyDescent="0.35">
      <c r="B9" s="63" t="s">
        <v>56</v>
      </c>
      <c r="E9"/>
      <c r="F9"/>
      <c r="G9"/>
      <c r="H9"/>
      <c r="I9"/>
      <c r="J9"/>
      <c r="K9"/>
      <c r="L9"/>
      <c r="M9"/>
      <c r="N9"/>
      <c r="O9"/>
      <c r="P9"/>
      <c r="Q9"/>
      <c r="R9"/>
      <c r="S9"/>
      <c r="T9"/>
      <c r="U9"/>
    </row>
    <row r="10" spans="2:21" ht="14.25" thickBot="1" x14ac:dyDescent="0.45">
      <c r="B10" s="93" t="s">
        <v>24</v>
      </c>
      <c r="C10" s="93"/>
      <c r="D10" s="93"/>
      <c r="E10" s="93"/>
      <c r="F10" s="93"/>
      <c r="G10" s="93"/>
      <c r="H10" s="93"/>
      <c r="I10" s="93"/>
      <c r="J10" s="93"/>
      <c r="K10" s="93"/>
      <c r="L10" s="93"/>
      <c r="M10" s="93"/>
      <c r="N10" s="93"/>
      <c r="O10" s="93"/>
      <c r="P10" s="93"/>
      <c r="Q10" s="93"/>
      <c r="R10" s="93"/>
      <c r="S10" s="93"/>
      <c r="T10"/>
      <c r="U10"/>
    </row>
    <row r="11" spans="2:21" ht="18.5" customHeight="1" thickBot="1" x14ac:dyDescent="0.45">
      <c r="B11" s="66" t="s">
        <v>52</v>
      </c>
      <c r="C11" s="67">
        <v>2027</v>
      </c>
      <c r="D11" s="67">
        <f t="shared" ref="D11:J11" si="0">C11+1</f>
        <v>2028</v>
      </c>
      <c r="E11" s="67">
        <f t="shared" si="0"/>
        <v>2029</v>
      </c>
      <c r="F11" s="67">
        <f t="shared" si="0"/>
        <v>2030</v>
      </c>
      <c r="G11" s="67">
        <f t="shared" si="0"/>
        <v>2031</v>
      </c>
      <c r="H11" s="67">
        <f t="shared" si="0"/>
        <v>2032</v>
      </c>
      <c r="I11" s="67">
        <f t="shared" si="0"/>
        <v>2033</v>
      </c>
      <c r="J11" s="67">
        <f t="shared" si="0"/>
        <v>2034</v>
      </c>
      <c r="K11" s="67">
        <f t="shared" ref="K11" si="1">J11+1</f>
        <v>2035</v>
      </c>
      <c r="L11" s="67">
        <f t="shared" ref="L11" si="2">K11+1</f>
        <v>2036</v>
      </c>
      <c r="M11" s="67">
        <f t="shared" ref="M11" si="3">L11+1</f>
        <v>2037</v>
      </c>
      <c r="N11" s="67">
        <f t="shared" ref="N11" si="4">M11+1</f>
        <v>2038</v>
      </c>
      <c r="O11" s="67">
        <f t="shared" ref="O11" si="5">N11+1</f>
        <v>2039</v>
      </c>
      <c r="P11" s="67">
        <f t="shared" ref="P11" si="6">O11+1</f>
        <v>2040</v>
      </c>
      <c r="Q11" s="67">
        <f t="shared" ref="Q11" si="7">P11+1</f>
        <v>2041</v>
      </c>
      <c r="R11" s="67">
        <f t="shared" ref="R11" si="8">Q11+1</f>
        <v>2042</v>
      </c>
      <c r="S11" s="17" t="s">
        <v>1</v>
      </c>
      <c r="T11" s="19"/>
      <c r="U11"/>
    </row>
    <row r="12" spans="2:21" ht="13.9" x14ac:dyDescent="0.4">
      <c r="B12" s="71" t="s">
        <v>7</v>
      </c>
      <c r="C12" s="72"/>
      <c r="D12" s="72"/>
      <c r="E12" s="72"/>
      <c r="F12" s="72"/>
      <c r="G12" s="72"/>
      <c r="H12" s="72"/>
      <c r="I12" s="72"/>
      <c r="J12" s="72"/>
      <c r="K12" s="72"/>
      <c r="L12" s="72"/>
      <c r="M12" s="72"/>
      <c r="N12" s="72"/>
      <c r="O12" s="72"/>
      <c r="P12" s="72"/>
      <c r="Q12" s="72"/>
      <c r="R12" s="72"/>
      <c r="S12" s="11"/>
      <c r="T12"/>
      <c r="U12"/>
    </row>
    <row r="13" spans="2:21" ht="15.75" x14ac:dyDescent="0.45">
      <c r="B13" s="74" t="s">
        <v>57</v>
      </c>
      <c r="C13" s="7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18">
        <f>SUM(C13:R13)</f>
        <v>47125423.742238693</v>
      </c>
      <c r="T13" s="19"/>
      <c r="U13" s="19"/>
    </row>
    <row r="14" spans="2:21" x14ac:dyDescent="0.35">
      <c r="B14" s="74" t="s">
        <v>0</v>
      </c>
      <c r="C14" s="22">
        <f t="shared" ref="C14:S14" si="9">IFERROR(C23/C13,0)</f>
        <v>0</v>
      </c>
      <c r="D14" s="22">
        <f t="shared" si="9"/>
        <v>0</v>
      </c>
      <c r="E14" s="22">
        <f t="shared" si="9"/>
        <v>0</v>
      </c>
      <c r="F14" s="22">
        <f t="shared" si="9"/>
        <v>0</v>
      </c>
      <c r="G14" s="22">
        <f t="shared" si="9"/>
        <v>0</v>
      </c>
      <c r="H14" s="22">
        <f t="shared" si="9"/>
        <v>0</v>
      </c>
      <c r="I14" s="22">
        <f t="shared" si="9"/>
        <v>0</v>
      </c>
      <c r="J14" s="22">
        <f t="shared" si="9"/>
        <v>0</v>
      </c>
      <c r="K14" s="22">
        <f t="shared" ref="K14:O14" si="10">IFERROR(K23/K13,0)</f>
        <v>0</v>
      </c>
      <c r="L14" s="22">
        <f t="shared" si="10"/>
        <v>0</v>
      </c>
      <c r="M14" s="22">
        <f t="shared" si="10"/>
        <v>0</v>
      </c>
      <c r="N14" s="22">
        <f t="shared" si="10"/>
        <v>0</v>
      </c>
      <c r="O14" s="22">
        <f t="shared" si="10"/>
        <v>0</v>
      </c>
      <c r="P14" s="22">
        <f t="shared" si="9"/>
        <v>0</v>
      </c>
      <c r="Q14" s="22">
        <f t="shared" si="9"/>
        <v>0</v>
      </c>
      <c r="R14" s="22">
        <f t="shared" si="9"/>
        <v>0</v>
      </c>
      <c r="S14" s="23">
        <f t="shared" si="9"/>
        <v>0</v>
      </c>
      <c r="T14"/>
      <c r="U14"/>
    </row>
    <row r="15" spans="2:21" x14ac:dyDescent="0.35">
      <c r="B15" s="74" t="s">
        <v>47</v>
      </c>
      <c r="C15" s="77">
        <v>4486</v>
      </c>
      <c r="D15" s="77">
        <f t="shared" ref="D15:R15" si="11">C15</f>
        <v>4486</v>
      </c>
      <c r="E15" s="77">
        <f t="shared" si="11"/>
        <v>4486</v>
      </c>
      <c r="F15" s="77">
        <f t="shared" si="11"/>
        <v>4486</v>
      </c>
      <c r="G15" s="77">
        <f t="shared" si="11"/>
        <v>4486</v>
      </c>
      <c r="H15" s="77">
        <f t="shared" si="11"/>
        <v>4486</v>
      </c>
      <c r="I15" s="77">
        <f t="shared" si="11"/>
        <v>4486</v>
      </c>
      <c r="J15" s="77">
        <f t="shared" si="11"/>
        <v>4486</v>
      </c>
      <c r="K15" s="77">
        <f t="shared" ref="K15" si="12">J15</f>
        <v>4486</v>
      </c>
      <c r="L15" s="77">
        <f t="shared" ref="L15" si="13">K15</f>
        <v>4486</v>
      </c>
      <c r="M15" s="77">
        <f t="shared" ref="M15" si="14">L15</f>
        <v>4486</v>
      </c>
      <c r="N15" s="77">
        <f t="shared" ref="N15" si="15">M15</f>
        <v>4486</v>
      </c>
      <c r="O15" s="77">
        <f t="shared" ref="O15" si="16">N15</f>
        <v>4486</v>
      </c>
      <c r="P15" s="77">
        <f>J15</f>
        <v>4486</v>
      </c>
      <c r="Q15" s="77">
        <f t="shared" si="11"/>
        <v>4486</v>
      </c>
      <c r="R15" s="77">
        <f t="shared" si="11"/>
        <v>4486</v>
      </c>
      <c r="S15" s="24">
        <f>IF(MIN(C15:R15)&lt;&gt;MAX(C15:R15),"Please verify inconsistency of Sq. Ft. numbers in pro forma",AVERAGE(C15:R15))</f>
        <v>4486</v>
      </c>
      <c r="T15" s="19"/>
      <c r="U15" s="19"/>
    </row>
    <row r="16" spans="2:21" x14ac:dyDescent="0.35">
      <c r="B16" s="2" t="s">
        <v>12</v>
      </c>
      <c r="C16" s="3">
        <f t="shared" ref="C16:R16" si="17">IFERROR(C23/C15,0)</f>
        <v>0</v>
      </c>
      <c r="D16" s="3">
        <f t="shared" si="17"/>
        <v>0</v>
      </c>
      <c r="E16" s="3">
        <f t="shared" si="17"/>
        <v>0</v>
      </c>
      <c r="F16" s="3">
        <f t="shared" si="17"/>
        <v>0</v>
      </c>
      <c r="G16" s="3">
        <f t="shared" si="17"/>
        <v>0</v>
      </c>
      <c r="H16" s="3">
        <f t="shared" si="17"/>
        <v>0</v>
      </c>
      <c r="I16" s="3">
        <f t="shared" si="17"/>
        <v>0</v>
      </c>
      <c r="J16" s="3">
        <f t="shared" si="17"/>
        <v>0</v>
      </c>
      <c r="K16" s="3">
        <f t="shared" ref="K16:O16" si="18">IFERROR(K23/K15,0)</f>
        <v>0</v>
      </c>
      <c r="L16" s="3">
        <f t="shared" si="18"/>
        <v>0</v>
      </c>
      <c r="M16" s="3">
        <f t="shared" si="18"/>
        <v>0</v>
      </c>
      <c r="N16" s="3">
        <f t="shared" si="18"/>
        <v>0</v>
      </c>
      <c r="O16" s="3">
        <f t="shared" si="18"/>
        <v>0</v>
      </c>
      <c r="P16" s="3">
        <f t="shared" si="17"/>
        <v>0</v>
      </c>
      <c r="Q16" s="3">
        <f t="shared" si="17"/>
        <v>0</v>
      </c>
      <c r="R16" s="3">
        <f t="shared" si="17"/>
        <v>0</v>
      </c>
      <c r="S16" s="31">
        <f>IFERROR(S23/S15/10,0)</f>
        <v>0</v>
      </c>
      <c r="T16"/>
      <c r="U16"/>
    </row>
    <row r="17" spans="1:29" ht="14" customHeight="1" x14ac:dyDescent="0.35">
      <c r="B17" s="2"/>
      <c r="C17" s="3"/>
      <c r="D17" s="3"/>
      <c r="E17" s="3"/>
      <c r="F17" s="3"/>
      <c r="G17" s="3"/>
      <c r="H17" s="3"/>
      <c r="I17" s="3"/>
      <c r="J17" s="3"/>
      <c r="K17" s="3"/>
      <c r="L17" s="3"/>
      <c r="M17" s="3"/>
      <c r="N17" s="3"/>
      <c r="O17" s="3"/>
      <c r="P17" s="3"/>
      <c r="Q17" s="3"/>
      <c r="R17" s="3"/>
      <c r="S17" s="11"/>
      <c r="T17"/>
      <c r="U17"/>
    </row>
    <row r="18" spans="1:29" s="29" customFormat="1" ht="14" customHeight="1" x14ac:dyDescent="0.4">
      <c r="A18" s="8"/>
      <c r="B18" s="1" t="s">
        <v>6</v>
      </c>
      <c r="C18" s="3"/>
      <c r="D18" s="3"/>
      <c r="E18" s="3"/>
      <c r="F18" s="3"/>
      <c r="G18" s="3"/>
      <c r="H18" s="3"/>
      <c r="I18" s="3"/>
      <c r="J18" s="3"/>
      <c r="K18" s="3"/>
      <c r="L18" s="3"/>
      <c r="M18" s="3"/>
      <c r="N18" s="3"/>
      <c r="O18" s="3"/>
      <c r="P18" s="3"/>
      <c r="Q18" s="3"/>
      <c r="R18" s="3"/>
      <c r="S18" s="11"/>
      <c r="T18" s="8"/>
      <c r="U18" s="8"/>
      <c r="V18" s="20"/>
      <c r="W18" s="20"/>
      <c r="X18" s="20"/>
      <c r="Y18" s="20"/>
      <c r="Z18" s="20"/>
      <c r="AA18" s="20"/>
      <c r="AB18" s="20"/>
      <c r="AC18" s="20"/>
    </row>
    <row r="19" spans="1:29" s="29" customFormat="1" ht="14" customHeight="1" x14ac:dyDescent="0.4">
      <c r="A19" s="8"/>
      <c r="B19" s="1" t="s">
        <v>33</v>
      </c>
      <c r="C19" s="3"/>
      <c r="D19" s="3"/>
      <c r="E19" s="3"/>
      <c r="F19" s="3"/>
      <c r="G19" s="3"/>
      <c r="H19" s="3"/>
      <c r="I19" s="3"/>
      <c r="J19" s="3"/>
      <c r="K19" s="3"/>
      <c r="L19" s="3"/>
      <c r="M19" s="3"/>
      <c r="N19" s="3"/>
      <c r="O19" s="3"/>
      <c r="P19" s="3"/>
      <c r="Q19" s="3"/>
      <c r="R19" s="3"/>
      <c r="S19" s="11"/>
      <c r="T19" s="8"/>
      <c r="U19" s="8"/>
      <c r="V19" s="20"/>
      <c r="W19" s="20"/>
      <c r="X19" s="20"/>
      <c r="Y19" s="20"/>
      <c r="Z19" s="20"/>
      <c r="AA19" s="20"/>
      <c r="AB19" s="20"/>
      <c r="AC19" s="20"/>
    </row>
    <row r="20" spans="1:29" s="29" customFormat="1" ht="14" customHeight="1" x14ac:dyDescent="0.4">
      <c r="A20" s="8"/>
      <c r="B20" s="35" t="s">
        <v>53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1">
        <f>SUM(C20:R20)</f>
        <v>0</v>
      </c>
      <c r="T20" s="8"/>
      <c r="U20" s="8"/>
      <c r="V20" s="20"/>
      <c r="W20" s="20"/>
      <c r="X20" s="20"/>
      <c r="Y20" s="20"/>
      <c r="Z20" s="20"/>
      <c r="AA20" s="20"/>
      <c r="AB20" s="20"/>
      <c r="AC20" s="20"/>
    </row>
    <row r="21" spans="1:29" s="29" customFormat="1" ht="14.55" customHeight="1" x14ac:dyDescent="0.4">
      <c r="A21" s="8"/>
      <c r="B21" s="35" t="s">
        <v>36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11">
        <f t="shared" ref="S21:S22" si="19">SUM(C21:R21)</f>
        <v>0</v>
      </c>
      <c r="T21" s="8"/>
      <c r="U21" s="8"/>
      <c r="V21" s="20"/>
      <c r="W21" s="20"/>
      <c r="X21" s="20"/>
      <c r="Y21" s="20"/>
      <c r="Z21" s="20"/>
      <c r="AA21" s="20"/>
      <c r="AB21" s="20"/>
      <c r="AC21" s="20"/>
    </row>
    <row r="22" spans="1:29" s="29" customFormat="1" ht="13.9" x14ac:dyDescent="0.4">
      <c r="A22" s="8"/>
      <c r="B22" s="35" t="s">
        <v>34</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12">
        <f t="shared" si="19"/>
        <v>0</v>
      </c>
      <c r="T22" s="8"/>
      <c r="U22" s="8"/>
      <c r="V22" s="20"/>
      <c r="W22" s="20"/>
      <c r="X22" s="20"/>
      <c r="Y22" s="20"/>
      <c r="Z22" s="20"/>
      <c r="AA22" s="20"/>
      <c r="AB22" s="20"/>
      <c r="AC22" s="20"/>
    </row>
    <row r="23" spans="1:29" ht="13.9" x14ac:dyDescent="0.4">
      <c r="B23" s="1" t="s">
        <v>37</v>
      </c>
      <c r="C23" s="36">
        <f t="shared" ref="C23:S23" si="20">SUM(C20:C22)</f>
        <v>0</v>
      </c>
      <c r="D23" s="36">
        <f t="shared" si="20"/>
        <v>0</v>
      </c>
      <c r="E23" s="36">
        <f t="shared" si="20"/>
        <v>0</v>
      </c>
      <c r="F23" s="36">
        <f t="shared" si="20"/>
        <v>0</v>
      </c>
      <c r="G23" s="36">
        <f t="shared" si="20"/>
        <v>0</v>
      </c>
      <c r="H23" s="36">
        <f t="shared" si="20"/>
        <v>0</v>
      </c>
      <c r="I23" s="36">
        <f t="shared" si="20"/>
        <v>0</v>
      </c>
      <c r="J23" s="36">
        <f t="shared" si="20"/>
        <v>0</v>
      </c>
      <c r="K23" s="36">
        <f t="shared" ref="K23:O23" si="21">SUM(K20:K22)</f>
        <v>0</v>
      </c>
      <c r="L23" s="36">
        <f t="shared" si="21"/>
        <v>0</v>
      </c>
      <c r="M23" s="36">
        <f t="shared" si="21"/>
        <v>0</v>
      </c>
      <c r="N23" s="36">
        <f t="shared" si="21"/>
        <v>0</v>
      </c>
      <c r="O23" s="36">
        <f t="shared" si="21"/>
        <v>0</v>
      </c>
      <c r="P23" s="36">
        <f t="shared" si="20"/>
        <v>0</v>
      </c>
      <c r="Q23" s="36">
        <f t="shared" si="20"/>
        <v>0</v>
      </c>
      <c r="R23" s="36">
        <f t="shared" si="20"/>
        <v>0</v>
      </c>
      <c r="S23" s="37">
        <f t="shared" si="20"/>
        <v>0</v>
      </c>
      <c r="T23"/>
      <c r="U23"/>
    </row>
    <row r="24" spans="1:29" x14ac:dyDescent="0.35">
      <c r="B24" s="2"/>
      <c r="C24" s="3"/>
      <c r="D24" s="3"/>
      <c r="E24" s="3"/>
      <c r="F24" s="3"/>
      <c r="G24" s="3"/>
      <c r="H24" s="3"/>
      <c r="I24" s="3"/>
      <c r="J24" s="3"/>
      <c r="K24" s="3"/>
      <c r="L24" s="3"/>
      <c r="M24" s="3"/>
      <c r="N24" s="3"/>
      <c r="O24" s="3"/>
      <c r="P24" s="3"/>
      <c r="Q24" s="3"/>
      <c r="R24" s="3"/>
      <c r="S24" s="11"/>
      <c r="T24"/>
      <c r="U24"/>
    </row>
    <row r="25" spans="1:29" x14ac:dyDescent="0.35">
      <c r="B25" s="2" t="s">
        <v>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12">
        <f>SUM(C25:R25)</f>
        <v>0</v>
      </c>
      <c r="T25"/>
      <c r="U25"/>
    </row>
    <row r="26" spans="1:29" x14ac:dyDescent="0.35">
      <c r="B26" s="2" t="s">
        <v>4</v>
      </c>
      <c r="C26" s="3">
        <f t="shared" ref="C26:R26" si="22">C23-C25</f>
        <v>0</v>
      </c>
      <c r="D26" s="3">
        <f t="shared" si="22"/>
        <v>0</v>
      </c>
      <c r="E26" s="3">
        <f t="shared" si="22"/>
        <v>0</v>
      </c>
      <c r="F26" s="3">
        <f t="shared" si="22"/>
        <v>0</v>
      </c>
      <c r="G26" s="3">
        <f t="shared" si="22"/>
        <v>0</v>
      </c>
      <c r="H26" s="3">
        <f t="shared" si="22"/>
        <v>0</v>
      </c>
      <c r="I26" s="3">
        <f t="shared" si="22"/>
        <v>0</v>
      </c>
      <c r="J26" s="3">
        <f t="shared" si="22"/>
        <v>0</v>
      </c>
      <c r="K26" s="3">
        <f t="shared" ref="K26:O26" si="23">K23-K25</f>
        <v>0</v>
      </c>
      <c r="L26" s="3">
        <f t="shared" si="23"/>
        <v>0</v>
      </c>
      <c r="M26" s="3">
        <f t="shared" si="23"/>
        <v>0</v>
      </c>
      <c r="N26" s="3">
        <f t="shared" si="23"/>
        <v>0</v>
      </c>
      <c r="O26" s="3">
        <f t="shared" si="23"/>
        <v>0</v>
      </c>
      <c r="P26" s="3">
        <f t="shared" si="22"/>
        <v>0</v>
      </c>
      <c r="Q26" s="3">
        <f t="shared" si="22"/>
        <v>0</v>
      </c>
      <c r="R26" s="3">
        <f t="shared" si="22"/>
        <v>0</v>
      </c>
      <c r="S26" s="11">
        <f>S23-S25</f>
        <v>0</v>
      </c>
      <c r="T26"/>
      <c r="U26"/>
    </row>
    <row r="27" spans="1:29" x14ac:dyDescent="0.35">
      <c r="B27" s="2"/>
      <c r="C27" s="3"/>
      <c r="D27" s="3"/>
      <c r="E27" s="3"/>
      <c r="F27" s="3"/>
      <c r="G27" s="3"/>
      <c r="H27" s="3"/>
      <c r="I27" s="3"/>
      <c r="J27" s="3"/>
      <c r="K27" s="3"/>
      <c r="L27" s="3"/>
      <c r="M27" s="3"/>
      <c r="N27" s="3"/>
      <c r="O27" s="3"/>
      <c r="P27" s="3"/>
      <c r="Q27" s="3"/>
      <c r="R27" s="3"/>
      <c r="S27" s="11"/>
      <c r="T27"/>
      <c r="U27"/>
    </row>
    <row r="28" spans="1:29" ht="13.9" x14ac:dyDescent="0.4">
      <c r="B28" s="6" t="s">
        <v>5</v>
      </c>
      <c r="C28" s="3"/>
      <c r="D28" s="3"/>
      <c r="E28" s="3"/>
      <c r="F28" s="3"/>
      <c r="G28" s="3"/>
      <c r="H28" s="3"/>
      <c r="I28" s="3"/>
      <c r="J28" s="3"/>
      <c r="K28" s="3"/>
      <c r="L28" s="3"/>
      <c r="M28" s="3"/>
      <c r="N28" s="3"/>
      <c r="O28" s="3"/>
      <c r="P28" s="3"/>
      <c r="Q28" s="3"/>
      <c r="R28" s="3"/>
      <c r="S28" s="11"/>
      <c r="T28"/>
      <c r="U28"/>
    </row>
    <row r="29" spans="1:29" x14ac:dyDescent="0.35">
      <c r="B29" s="2" t="s">
        <v>13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11">
        <f t="shared" ref="S29:S39" si="24">SUM(C29:R29)</f>
        <v>0</v>
      </c>
      <c r="T29"/>
      <c r="U29"/>
    </row>
    <row r="30" spans="1:29" x14ac:dyDescent="0.35">
      <c r="B30" s="2" t="s">
        <v>14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11">
        <f t="shared" si="24"/>
        <v>0</v>
      </c>
      <c r="T30"/>
      <c r="U30"/>
    </row>
    <row r="31" spans="1:29" x14ac:dyDescent="0.35">
      <c r="B31" s="2" t="s">
        <v>15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11">
        <f t="shared" si="24"/>
        <v>0</v>
      </c>
      <c r="T31"/>
      <c r="U31"/>
    </row>
    <row r="32" spans="1:29" x14ac:dyDescent="0.35">
      <c r="B32" s="2" t="s">
        <v>20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1">
        <f t="shared" si="24"/>
        <v>0</v>
      </c>
      <c r="T32"/>
      <c r="U32"/>
    </row>
    <row r="33" spans="1:21" x14ac:dyDescent="0.35">
      <c r="B33" s="2" t="s">
        <v>19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11">
        <f t="shared" si="24"/>
        <v>0</v>
      </c>
      <c r="T33"/>
      <c r="U33"/>
    </row>
    <row r="34" spans="1:21" x14ac:dyDescent="0.35">
      <c r="B34" s="2" t="s">
        <v>32</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11">
        <f t="shared" si="24"/>
        <v>0</v>
      </c>
      <c r="T34"/>
      <c r="U34"/>
    </row>
    <row r="35" spans="1:21" x14ac:dyDescent="0.35">
      <c r="B35" s="2" t="s">
        <v>31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11">
        <f t="shared" si="24"/>
        <v>0</v>
      </c>
      <c r="T35"/>
      <c r="U35"/>
    </row>
    <row r="36" spans="1:21" x14ac:dyDescent="0.35">
      <c r="B36" s="2" t="s">
        <v>17</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11">
        <f t="shared" si="24"/>
        <v>0</v>
      </c>
      <c r="T36"/>
      <c r="U36"/>
    </row>
    <row r="37" spans="1:21" x14ac:dyDescent="0.35">
      <c r="B37" s="2" t="s">
        <v>27</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11">
        <f t="shared" si="24"/>
        <v>0</v>
      </c>
      <c r="T37"/>
      <c r="U37"/>
    </row>
    <row r="38" spans="1:21" x14ac:dyDescent="0.35">
      <c r="B38" s="2" t="s">
        <v>18</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11">
        <f t="shared" si="24"/>
        <v>0</v>
      </c>
      <c r="T38"/>
      <c r="U38"/>
    </row>
    <row r="39" spans="1:21" s="29" customFormat="1" ht="13.9" x14ac:dyDescent="0.4">
      <c r="A39" s="8"/>
      <c r="B39" s="2" t="s">
        <v>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12">
        <f t="shared" si="24"/>
        <v>0</v>
      </c>
      <c r="T39" s="8"/>
      <c r="U39" s="8"/>
    </row>
    <row r="40" spans="1:21" ht="13.9" x14ac:dyDescent="0.4">
      <c r="B40" s="1" t="s">
        <v>8</v>
      </c>
      <c r="C40" s="4">
        <f t="shared" ref="C40:S40" si="25">SUM(C29:C39)</f>
        <v>0</v>
      </c>
      <c r="D40" s="4">
        <f t="shared" si="25"/>
        <v>0</v>
      </c>
      <c r="E40" s="4">
        <f t="shared" si="25"/>
        <v>0</v>
      </c>
      <c r="F40" s="4">
        <f t="shared" si="25"/>
        <v>0</v>
      </c>
      <c r="G40" s="4">
        <f t="shared" si="25"/>
        <v>0</v>
      </c>
      <c r="H40" s="4">
        <f t="shared" si="25"/>
        <v>0</v>
      </c>
      <c r="I40" s="4">
        <f t="shared" si="25"/>
        <v>0</v>
      </c>
      <c r="J40" s="4">
        <f t="shared" si="25"/>
        <v>0</v>
      </c>
      <c r="K40" s="4">
        <f t="shared" ref="K40:O40" si="26">SUM(K29:K39)</f>
        <v>0</v>
      </c>
      <c r="L40" s="4">
        <f t="shared" si="26"/>
        <v>0</v>
      </c>
      <c r="M40" s="4">
        <f t="shared" si="26"/>
        <v>0</v>
      </c>
      <c r="N40" s="4">
        <f t="shared" si="26"/>
        <v>0</v>
      </c>
      <c r="O40" s="4">
        <f t="shared" si="26"/>
        <v>0</v>
      </c>
      <c r="P40" s="4">
        <f t="shared" si="25"/>
        <v>0</v>
      </c>
      <c r="Q40" s="4">
        <f t="shared" si="25"/>
        <v>0</v>
      </c>
      <c r="R40" s="4">
        <f t="shared" si="25"/>
        <v>0</v>
      </c>
      <c r="S40" s="11">
        <f t="shared" si="25"/>
        <v>0</v>
      </c>
      <c r="T40"/>
      <c r="U40"/>
    </row>
    <row r="41" spans="1:21" x14ac:dyDescent="0.35">
      <c r="B41" s="2"/>
      <c r="C41" s="4"/>
      <c r="D41" s="4"/>
      <c r="E41" s="4"/>
      <c r="F41" s="4"/>
      <c r="G41" s="4"/>
      <c r="H41" s="4"/>
      <c r="I41" s="4"/>
      <c r="J41" s="4"/>
      <c r="K41" s="4"/>
      <c r="L41" s="4"/>
      <c r="M41" s="4"/>
      <c r="N41" s="4"/>
      <c r="O41" s="4"/>
      <c r="P41" s="4"/>
      <c r="Q41" s="4"/>
      <c r="R41" s="4"/>
      <c r="S41" s="13"/>
      <c r="T41"/>
      <c r="U41"/>
    </row>
    <row r="42" spans="1:21" x14ac:dyDescent="0.35">
      <c r="B42" s="2" t="s">
        <v>16</v>
      </c>
      <c r="C42" s="7">
        <f t="shared" ref="C42:S42" si="27">C26-C40</f>
        <v>0</v>
      </c>
      <c r="D42" s="7">
        <f t="shared" si="27"/>
        <v>0</v>
      </c>
      <c r="E42" s="7">
        <f t="shared" si="27"/>
        <v>0</v>
      </c>
      <c r="F42" s="7">
        <f t="shared" si="27"/>
        <v>0</v>
      </c>
      <c r="G42" s="7">
        <f t="shared" si="27"/>
        <v>0</v>
      </c>
      <c r="H42" s="7">
        <f t="shared" si="27"/>
        <v>0</v>
      </c>
      <c r="I42" s="7">
        <f t="shared" si="27"/>
        <v>0</v>
      </c>
      <c r="J42" s="7">
        <f t="shared" si="27"/>
        <v>0</v>
      </c>
      <c r="K42" s="7">
        <f t="shared" ref="K42:O42" si="28">K26-K40</f>
        <v>0</v>
      </c>
      <c r="L42" s="7">
        <f t="shared" si="28"/>
        <v>0</v>
      </c>
      <c r="M42" s="7">
        <f t="shared" si="28"/>
        <v>0</v>
      </c>
      <c r="N42" s="7">
        <f t="shared" si="28"/>
        <v>0</v>
      </c>
      <c r="O42" s="7">
        <f t="shared" si="28"/>
        <v>0</v>
      </c>
      <c r="P42" s="7">
        <f t="shared" si="27"/>
        <v>0</v>
      </c>
      <c r="Q42" s="7">
        <f t="shared" si="27"/>
        <v>0</v>
      </c>
      <c r="R42" s="7">
        <f t="shared" si="27"/>
        <v>0</v>
      </c>
      <c r="S42" s="14">
        <f t="shared" si="27"/>
        <v>0</v>
      </c>
      <c r="T42"/>
      <c r="U42"/>
    </row>
    <row r="43" spans="1:21" x14ac:dyDescent="0.35">
      <c r="B43" s="2" t="s">
        <v>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5">
        <f>SUM(C43:R43)</f>
        <v>0</v>
      </c>
      <c r="T43"/>
      <c r="U43"/>
    </row>
    <row r="44" spans="1:21" ht="13.9" x14ac:dyDescent="0.4">
      <c r="B44" s="1" t="s">
        <v>10</v>
      </c>
      <c r="C44" s="3">
        <f t="shared" ref="C44:S44" si="29">C42-C43</f>
        <v>0</v>
      </c>
      <c r="D44" s="3">
        <f t="shared" si="29"/>
        <v>0</v>
      </c>
      <c r="E44" s="3">
        <f t="shared" si="29"/>
        <v>0</v>
      </c>
      <c r="F44" s="3">
        <f t="shared" si="29"/>
        <v>0</v>
      </c>
      <c r="G44" s="3">
        <f t="shared" si="29"/>
        <v>0</v>
      </c>
      <c r="H44" s="3">
        <f t="shared" si="29"/>
        <v>0</v>
      </c>
      <c r="I44" s="3">
        <f t="shared" si="29"/>
        <v>0</v>
      </c>
      <c r="J44" s="3">
        <f t="shared" si="29"/>
        <v>0</v>
      </c>
      <c r="K44" s="3">
        <f t="shared" ref="K44:O44" si="30">K42-K43</f>
        <v>0</v>
      </c>
      <c r="L44" s="3">
        <f t="shared" si="30"/>
        <v>0</v>
      </c>
      <c r="M44" s="3">
        <f t="shared" si="30"/>
        <v>0</v>
      </c>
      <c r="N44" s="3">
        <f t="shared" si="30"/>
        <v>0</v>
      </c>
      <c r="O44" s="3">
        <f t="shared" si="30"/>
        <v>0</v>
      </c>
      <c r="P44" s="3">
        <f t="shared" si="29"/>
        <v>0</v>
      </c>
      <c r="Q44" s="3">
        <f t="shared" si="29"/>
        <v>0</v>
      </c>
      <c r="R44" s="3">
        <f t="shared" si="29"/>
        <v>0</v>
      </c>
      <c r="S44" s="11">
        <f t="shared" si="29"/>
        <v>0</v>
      </c>
      <c r="T44"/>
      <c r="U44"/>
    </row>
    <row r="45" spans="1:21" x14ac:dyDescent="0.35">
      <c r="B45" s="2"/>
      <c r="C45" s="3"/>
      <c r="D45" s="3"/>
      <c r="E45" s="3"/>
      <c r="F45" s="3"/>
      <c r="G45" s="3"/>
      <c r="H45" s="3"/>
      <c r="I45" s="3"/>
      <c r="J45" s="3"/>
      <c r="K45" s="3"/>
      <c r="L45" s="3"/>
      <c r="M45" s="3"/>
      <c r="N45" s="3"/>
      <c r="O45" s="3"/>
      <c r="P45" s="3"/>
      <c r="Q45" s="3"/>
      <c r="R45" s="3"/>
      <c r="S45" s="11"/>
      <c r="T45" s="3"/>
      <c r="U45"/>
    </row>
    <row r="46" spans="1:21" ht="15.75" customHeight="1" x14ac:dyDescent="0.35">
      <c r="B46" s="2" t="s">
        <v>50</v>
      </c>
      <c r="C46" s="3"/>
      <c r="D46" s="3"/>
      <c r="E46" s="3"/>
      <c r="F46" s="3"/>
      <c r="G46" s="3"/>
      <c r="H46" s="3"/>
      <c r="I46" s="3"/>
      <c r="J46" s="3"/>
      <c r="K46" s="3"/>
      <c r="L46" s="3"/>
      <c r="M46" s="3"/>
      <c r="N46" s="3"/>
      <c r="O46" s="3"/>
      <c r="P46" s="3"/>
      <c r="Q46" s="3"/>
      <c r="R46" s="3"/>
      <c r="S46" s="28">
        <v>0</v>
      </c>
      <c r="T46"/>
      <c r="U46"/>
    </row>
    <row r="47" spans="1:21" x14ac:dyDescent="0.35">
      <c r="B47" s="2" t="s">
        <v>11</v>
      </c>
      <c r="C47" s="3"/>
      <c r="D47" s="3"/>
      <c r="E47" s="3"/>
      <c r="F47" s="3"/>
      <c r="G47" s="3"/>
      <c r="H47" s="3"/>
      <c r="I47" s="3"/>
      <c r="J47" s="3"/>
      <c r="K47" s="3"/>
      <c r="L47" s="3"/>
      <c r="M47" s="3"/>
      <c r="N47" s="3"/>
      <c r="O47" s="3"/>
      <c r="P47" s="3"/>
      <c r="Q47" s="3"/>
      <c r="R47" s="3"/>
      <c r="S47" s="13">
        <f>IFERROR(S46/S15,0)</f>
        <v>0</v>
      </c>
      <c r="T47"/>
      <c r="U47"/>
    </row>
    <row r="48" spans="1:21" ht="13.9" x14ac:dyDescent="0.4">
      <c r="B48" s="10"/>
      <c r="C48" s="3"/>
      <c r="D48" s="3"/>
      <c r="E48" s="3"/>
      <c r="F48" s="3"/>
      <c r="G48" s="3"/>
      <c r="H48" s="3"/>
      <c r="I48" s="3"/>
      <c r="J48" s="3"/>
      <c r="K48" s="3"/>
      <c r="L48" s="3"/>
      <c r="M48" s="3"/>
      <c r="N48" s="3"/>
      <c r="O48" s="3"/>
      <c r="P48" s="3"/>
      <c r="Q48" s="3"/>
      <c r="R48" s="3"/>
      <c r="S48" s="13"/>
      <c r="T48"/>
      <c r="U48"/>
    </row>
    <row r="49" spans="1:259" ht="15.4" x14ac:dyDescent="0.35">
      <c r="B49" s="2" t="s">
        <v>51</v>
      </c>
      <c r="C49" s="3"/>
      <c r="D49" s="3"/>
      <c r="E49" s="3"/>
      <c r="F49" s="3"/>
      <c r="G49" s="3"/>
      <c r="H49" s="3"/>
      <c r="I49" s="3"/>
      <c r="J49" s="3"/>
      <c r="K49" s="3"/>
      <c r="L49" s="3"/>
      <c r="M49" s="3"/>
      <c r="N49" s="3"/>
      <c r="O49" s="3"/>
      <c r="P49" s="3"/>
      <c r="Q49" s="3"/>
      <c r="R49" s="3"/>
      <c r="S49" s="28">
        <v>0</v>
      </c>
      <c r="T49"/>
      <c r="U49"/>
    </row>
    <row r="50" spans="1:259" x14ac:dyDescent="0.35">
      <c r="B50" s="2" t="s">
        <v>21</v>
      </c>
      <c r="C50" s="3"/>
      <c r="D50" s="3"/>
      <c r="E50" s="3"/>
      <c r="F50" s="3"/>
      <c r="G50" s="3"/>
      <c r="H50" s="3"/>
      <c r="I50" s="3"/>
      <c r="J50" s="3"/>
      <c r="K50" s="3"/>
      <c r="L50" s="3"/>
      <c r="M50" s="3"/>
      <c r="N50" s="3"/>
      <c r="O50" s="3"/>
      <c r="P50" s="3"/>
      <c r="Q50" s="3"/>
      <c r="R50" s="3"/>
      <c r="S50" s="13">
        <f>IFERROR(S49/S15,0)</f>
        <v>0</v>
      </c>
      <c r="T50"/>
      <c r="U50"/>
    </row>
    <row r="51" spans="1:259" x14ac:dyDescent="0.35">
      <c r="B51" s="2"/>
      <c r="C51" s="3"/>
      <c r="D51" s="3"/>
      <c r="E51" s="3"/>
      <c r="F51" s="3"/>
      <c r="G51" s="3"/>
      <c r="H51" s="3"/>
      <c r="I51" s="3"/>
      <c r="J51" s="3"/>
      <c r="K51" s="3"/>
      <c r="L51" s="3"/>
      <c r="M51" s="3"/>
      <c r="N51" s="3"/>
      <c r="O51" s="3"/>
      <c r="P51" s="3"/>
      <c r="Q51" s="3"/>
      <c r="R51" s="3"/>
      <c r="S51" s="13"/>
      <c r="T51"/>
      <c r="U51"/>
    </row>
    <row r="52" spans="1:259" ht="13.9" thickBot="1" x14ac:dyDescent="0.4">
      <c r="B52" s="5"/>
      <c r="C52" s="9"/>
      <c r="D52" s="9"/>
      <c r="E52" s="9"/>
      <c r="F52" s="9"/>
      <c r="G52" s="9"/>
      <c r="H52" s="9"/>
      <c r="I52" s="9"/>
      <c r="J52" s="9"/>
      <c r="K52" s="9"/>
      <c r="L52" s="9"/>
      <c r="M52" s="9"/>
      <c r="N52" s="9"/>
      <c r="O52" s="9"/>
      <c r="P52" s="9"/>
      <c r="Q52" s="9"/>
      <c r="R52" s="9"/>
      <c r="S52" s="16"/>
      <c r="T52"/>
      <c r="U5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3" customFormat="1" ht="30" customHeight="1" x14ac:dyDescent="0.35">
      <c r="A55" s="44"/>
      <c r="B55" s="95" t="s">
        <v>48</v>
      </c>
      <c r="C55" s="95"/>
      <c r="D55" s="95"/>
      <c r="E55" s="95"/>
      <c r="F55" s="95"/>
      <c r="G55" s="95"/>
      <c r="H55" s="95"/>
      <c r="I55" s="95"/>
      <c r="J55" s="95"/>
      <c r="K55" s="95"/>
      <c r="L55" s="95"/>
      <c r="M55" s="95"/>
      <c r="N55" s="95"/>
      <c r="O55" s="95"/>
      <c r="P55" s="95"/>
      <c r="Q55" s="95"/>
      <c r="R55" s="95"/>
      <c r="S55" s="95"/>
    </row>
    <row r="56" spans="1:259" s="43" customFormat="1" ht="30" customHeight="1" x14ac:dyDescent="0.35">
      <c r="A56" s="44"/>
      <c r="B56" s="43" t="s">
        <v>38</v>
      </c>
    </row>
    <row r="57" spans="1:259" customFormat="1" x14ac:dyDescent="0.35">
      <c r="B57" s="20"/>
      <c r="C57" s="20"/>
      <c r="D57" s="20"/>
      <c r="E57" s="20"/>
      <c r="F57" s="20"/>
      <c r="G57" s="20"/>
      <c r="H57" s="20"/>
      <c r="I57" s="20"/>
      <c r="J57" s="20"/>
      <c r="K57" s="20"/>
      <c r="L57" s="20"/>
      <c r="M57" s="20"/>
      <c r="N57" s="20"/>
      <c r="O57" s="20"/>
      <c r="P57" s="20"/>
      <c r="Q57" s="20"/>
    </row>
  </sheetData>
  <sheetProtection sheet="1" selectLockedCells="1"/>
  <mergeCells count="4">
    <mergeCell ref="B10:S10"/>
    <mergeCell ref="B54:S54"/>
    <mergeCell ref="B55:S55"/>
    <mergeCell ref="L2:S2"/>
  </mergeCells>
  <pageMargins left="0.25" right="0.21" top="0.42" bottom="0.39" header="0.23" footer="0.17"/>
  <pageSetup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B4FD8-AE0C-47E8-AB01-C6F3B223A0F0}">
  <sheetPr>
    <pageSetUpPr fitToPage="1"/>
  </sheetPr>
  <dimension ref="A1:IY57"/>
  <sheetViews>
    <sheetView zoomScale="80" zoomScaleNormal="80" workbookViewId="0">
      <selection activeCell="S46" sqref="S46"/>
    </sheetView>
  </sheetViews>
  <sheetFormatPr defaultColWidth="9" defaultRowHeight="13.5" x14ac:dyDescent="0.35"/>
  <cols>
    <col min="2" max="2" width="38.25" style="20" customWidth="1"/>
    <col min="3" max="18" width="13.0625" style="20" customWidth="1"/>
    <col min="19" max="19" width="13.5625" style="20" customWidth="1"/>
    <col min="20" max="16384" width="9" style="20"/>
  </cols>
  <sheetData>
    <row r="1" spans="1:29" x14ac:dyDescent="0.35">
      <c r="B1"/>
      <c r="C1"/>
      <c r="D1"/>
      <c r="E1"/>
      <c r="F1"/>
      <c r="G1"/>
      <c r="H1"/>
      <c r="I1"/>
      <c r="J1"/>
      <c r="K1"/>
      <c r="L1"/>
      <c r="M1"/>
      <c r="N1"/>
      <c r="O1"/>
      <c r="P1"/>
      <c r="Q1"/>
      <c r="R1"/>
      <c r="S1"/>
      <c r="T1"/>
      <c r="U1"/>
    </row>
    <row r="2" spans="1:29" ht="13.9" x14ac:dyDescent="0.4">
      <c r="B2" s="65" t="s">
        <v>54</v>
      </c>
      <c r="C2" s="19"/>
      <c r="D2" s="19"/>
      <c r="E2" s="19"/>
      <c r="F2" s="19"/>
      <c r="G2" s="19"/>
      <c r="H2"/>
      <c r="I2"/>
      <c r="J2"/>
      <c r="K2" s="8" t="s">
        <v>45</v>
      </c>
      <c r="L2" s="96" t="s">
        <v>46</v>
      </c>
      <c r="M2" s="96"/>
      <c r="N2" s="96"/>
      <c r="O2" s="96"/>
      <c r="P2" s="96"/>
      <c r="Q2" s="96"/>
      <c r="R2" s="96"/>
      <c r="S2" s="96"/>
      <c r="T2"/>
      <c r="U2"/>
    </row>
    <row r="3" spans="1:29" ht="13.9" x14ac:dyDescent="0.4">
      <c r="B3" s="65" t="s">
        <v>41</v>
      </c>
      <c r="C3"/>
      <c r="D3"/>
      <c r="E3"/>
      <c r="F3"/>
      <c r="G3"/>
      <c r="H3"/>
      <c r="I3"/>
      <c r="J3"/>
      <c r="K3"/>
      <c r="L3"/>
      <c r="M3"/>
      <c r="N3"/>
      <c r="O3"/>
      <c r="P3"/>
      <c r="Q3"/>
      <c r="R3"/>
      <c r="S3"/>
      <c r="T3"/>
      <c r="U3"/>
    </row>
    <row r="4" spans="1:29" ht="13.9" x14ac:dyDescent="0.4">
      <c r="B4" s="65" t="s">
        <v>62</v>
      </c>
      <c r="C4"/>
      <c r="D4"/>
      <c r="E4"/>
      <c r="F4"/>
      <c r="G4"/>
      <c r="H4"/>
      <c r="I4"/>
      <c r="J4"/>
      <c r="K4"/>
      <c r="L4"/>
      <c r="M4"/>
      <c r="N4"/>
      <c r="O4"/>
      <c r="P4"/>
      <c r="Q4"/>
      <c r="S4"/>
      <c r="T4"/>
      <c r="U4"/>
    </row>
    <row r="5" spans="1:29" ht="13.9" x14ac:dyDescent="0.4">
      <c r="B5" s="8" t="s">
        <v>22</v>
      </c>
      <c r="C5"/>
      <c r="D5"/>
      <c r="E5"/>
      <c r="F5" s="34"/>
      <c r="G5"/>
      <c r="H5"/>
      <c r="I5"/>
      <c r="J5"/>
      <c r="K5"/>
      <c r="L5"/>
      <c r="M5"/>
      <c r="N5"/>
      <c r="O5"/>
      <c r="P5"/>
      <c r="Q5"/>
      <c r="R5"/>
      <c r="S5"/>
      <c r="T5"/>
      <c r="U5"/>
    </row>
    <row r="6" spans="1:29" ht="15" customHeight="1" x14ac:dyDescent="0.35">
      <c r="B6" s="21" t="s">
        <v>23</v>
      </c>
      <c r="C6"/>
      <c r="D6"/>
      <c r="E6"/>
      <c r="F6"/>
      <c r="G6"/>
      <c r="H6"/>
      <c r="I6"/>
      <c r="J6"/>
      <c r="K6"/>
      <c r="L6"/>
      <c r="M6"/>
      <c r="N6"/>
      <c r="O6"/>
      <c r="P6"/>
      <c r="Q6"/>
      <c r="R6"/>
      <c r="S6"/>
      <c r="T6"/>
      <c r="U6"/>
    </row>
    <row r="7" spans="1:29" x14ac:dyDescent="0.35">
      <c r="B7"/>
      <c r="C7"/>
      <c r="D7"/>
      <c r="E7"/>
      <c r="F7"/>
      <c r="G7"/>
      <c r="H7"/>
      <c r="I7"/>
      <c r="J7"/>
      <c r="K7"/>
      <c r="L7"/>
      <c r="M7"/>
      <c r="N7"/>
      <c r="O7"/>
      <c r="P7"/>
      <c r="Q7"/>
      <c r="R7"/>
      <c r="S7"/>
      <c r="T7"/>
      <c r="U7"/>
    </row>
    <row r="8" spans="1:29" ht="13.9" x14ac:dyDescent="0.4">
      <c r="B8" s="8" t="s">
        <v>49</v>
      </c>
      <c r="E8"/>
      <c r="F8"/>
      <c r="G8"/>
      <c r="H8"/>
      <c r="I8"/>
      <c r="J8"/>
      <c r="K8"/>
      <c r="L8"/>
      <c r="M8"/>
      <c r="N8"/>
      <c r="O8"/>
      <c r="P8"/>
      <c r="Q8"/>
      <c r="R8"/>
      <c r="S8"/>
      <c r="T8"/>
      <c r="U8"/>
    </row>
    <row r="9" spans="1:29" x14ac:dyDescent="0.35">
      <c r="B9" s="63" t="s">
        <v>56</v>
      </c>
      <c r="E9"/>
      <c r="F9"/>
      <c r="G9"/>
      <c r="H9"/>
      <c r="I9"/>
      <c r="J9"/>
      <c r="K9"/>
      <c r="L9"/>
      <c r="M9"/>
      <c r="N9"/>
      <c r="O9"/>
      <c r="P9"/>
      <c r="Q9"/>
      <c r="R9"/>
      <c r="S9"/>
      <c r="T9"/>
      <c r="U9"/>
    </row>
    <row r="10" spans="1:29" ht="14.25" thickBot="1" x14ac:dyDescent="0.45">
      <c r="B10" s="93" t="s">
        <v>24</v>
      </c>
      <c r="C10" s="93"/>
      <c r="D10" s="93"/>
      <c r="E10" s="93"/>
      <c r="F10" s="93"/>
      <c r="G10" s="93"/>
      <c r="H10" s="93"/>
      <c r="I10" s="93"/>
      <c r="J10" s="93"/>
      <c r="K10" s="93"/>
      <c r="L10" s="93"/>
      <c r="M10" s="93"/>
      <c r="N10" s="93"/>
      <c r="O10" s="93"/>
      <c r="P10" s="93"/>
      <c r="Q10" s="93"/>
      <c r="R10" s="93"/>
      <c r="S10" s="93"/>
      <c r="T10"/>
      <c r="U10"/>
    </row>
    <row r="11" spans="1:29" s="69" customFormat="1" ht="18.5" customHeight="1" thickBot="1" x14ac:dyDescent="0.45">
      <c r="A11" s="63"/>
      <c r="B11" s="66" t="s">
        <v>52</v>
      </c>
      <c r="C11" s="67">
        <v>2027</v>
      </c>
      <c r="D11" s="67">
        <f t="shared" ref="D11:R11" si="0">C11+1</f>
        <v>2028</v>
      </c>
      <c r="E11" s="67">
        <f t="shared" si="0"/>
        <v>2029</v>
      </c>
      <c r="F11" s="67">
        <f t="shared" si="0"/>
        <v>2030</v>
      </c>
      <c r="G11" s="67">
        <f t="shared" si="0"/>
        <v>2031</v>
      </c>
      <c r="H11" s="67">
        <f t="shared" si="0"/>
        <v>2032</v>
      </c>
      <c r="I11" s="67">
        <f t="shared" si="0"/>
        <v>2033</v>
      </c>
      <c r="J11" s="67">
        <f t="shared" si="0"/>
        <v>2034</v>
      </c>
      <c r="K11" s="67">
        <f t="shared" si="0"/>
        <v>2035</v>
      </c>
      <c r="L11" s="67">
        <f t="shared" si="0"/>
        <v>2036</v>
      </c>
      <c r="M11" s="67">
        <f t="shared" si="0"/>
        <v>2037</v>
      </c>
      <c r="N11" s="67">
        <f t="shared" si="0"/>
        <v>2038</v>
      </c>
      <c r="O11" s="67">
        <f t="shared" si="0"/>
        <v>2039</v>
      </c>
      <c r="P11" s="67">
        <f t="shared" si="0"/>
        <v>2040</v>
      </c>
      <c r="Q11" s="67">
        <f t="shared" si="0"/>
        <v>2041</v>
      </c>
      <c r="R11" s="67">
        <f t="shared" si="0"/>
        <v>2042</v>
      </c>
      <c r="S11" s="68" t="s">
        <v>1</v>
      </c>
      <c r="T11" s="63"/>
      <c r="U11" s="63"/>
      <c r="V11" s="20"/>
      <c r="W11" s="20"/>
      <c r="X11" s="20"/>
      <c r="Y11" s="20"/>
      <c r="Z11" s="20"/>
      <c r="AA11" s="20"/>
      <c r="AB11" s="20"/>
      <c r="AC11" s="20"/>
    </row>
    <row r="12" spans="1:29" s="69" customFormat="1" ht="13.9" x14ac:dyDescent="0.4">
      <c r="A12" s="63"/>
      <c r="B12" s="71" t="s">
        <v>7</v>
      </c>
      <c r="C12" s="72"/>
      <c r="D12" s="72"/>
      <c r="E12" s="72"/>
      <c r="F12" s="72"/>
      <c r="G12" s="72"/>
      <c r="H12" s="72"/>
      <c r="I12" s="72"/>
      <c r="J12" s="72"/>
      <c r="K12" s="72"/>
      <c r="L12" s="72"/>
      <c r="M12" s="72"/>
      <c r="N12" s="72"/>
      <c r="O12" s="72"/>
      <c r="P12" s="72"/>
      <c r="Q12" s="72"/>
      <c r="R12" s="72"/>
      <c r="S12" s="73"/>
      <c r="T12" s="63"/>
      <c r="U12" s="63"/>
      <c r="V12" s="20"/>
      <c r="W12" s="20"/>
      <c r="X12" s="20"/>
      <c r="Y12" s="20"/>
      <c r="Z12" s="20"/>
      <c r="AA12" s="20"/>
      <c r="AB12" s="20"/>
      <c r="AC12" s="20"/>
    </row>
    <row r="13" spans="1:29" s="69" customFormat="1" ht="15.75" x14ac:dyDescent="0.45">
      <c r="A13" s="63"/>
      <c r="B13" s="74" t="s">
        <v>57</v>
      </c>
      <c r="C13" s="7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76">
        <f>SUM(C13:R13)</f>
        <v>47125423.742238693</v>
      </c>
      <c r="T13" s="63"/>
      <c r="U13" s="63"/>
      <c r="V13" s="20"/>
      <c r="W13" s="20"/>
      <c r="X13" s="20"/>
      <c r="Y13" s="20"/>
      <c r="Z13" s="20"/>
      <c r="AA13" s="20"/>
      <c r="AB13" s="20"/>
      <c r="AC13" s="20"/>
    </row>
    <row r="14" spans="1:29" s="69" customFormat="1" x14ac:dyDescent="0.35">
      <c r="A14" s="63"/>
      <c r="B14" s="74" t="s">
        <v>0</v>
      </c>
      <c r="C14" s="22">
        <f t="shared" ref="C14:S14" si="1">IFERROR(C23/C13,0)</f>
        <v>0</v>
      </c>
      <c r="D14" s="22">
        <f t="shared" si="1"/>
        <v>0</v>
      </c>
      <c r="E14" s="22">
        <f t="shared" si="1"/>
        <v>0</v>
      </c>
      <c r="F14" s="22">
        <f t="shared" si="1"/>
        <v>0</v>
      </c>
      <c r="G14" s="22">
        <f t="shared" si="1"/>
        <v>0</v>
      </c>
      <c r="H14" s="22">
        <f t="shared" si="1"/>
        <v>0</v>
      </c>
      <c r="I14" s="22">
        <f t="shared" si="1"/>
        <v>0</v>
      </c>
      <c r="J14" s="22">
        <f t="shared" si="1"/>
        <v>0</v>
      </c>
      <c r="K14" s="22">
        <f t="shared" si="1"/>
        <v>0</v>
      </c>
      <c r="L14" s="22">
        <f t="shared" si="1"/>
        <v>0</v>
      </c>
      <c r="M14" s="22">
        <f t="shared" si="1"/>
        <v>0</v>
      </c>
      <c r="N14" s="22">
        <f t="shared" si="1"/>
        <v>0</v>
      </c>
      <c r="O14" s="22">
        <f t="shared" si="1"/>
        <v>0</v>
      </c>
      <c r="P14" s="22">
        <f t="shared" si="1"/>
        <v>0</v>
      </c>
      <c r="Q14" s="22">
        <f t="shared" si="1"/>
        <v>0</v>
      </c>
      <c r="R14" s="22">
        <f t="shared" si="1"/>
        <v>0</v>
      </c>
      <c r="S14" s="23">
        <f t="shared" si="1"/>
        <v>0</v>
      </c>
      <c r="T14" s="63"/>
      <c r="U14" s="63"/>
      <c r="V14" s="20"/>
      <c r="W14" s="20"/>
      <c r="X14" s="20"/>
      <c r="Y14" s="20"/>
      <c r="Z14" s="20"/>
      <c r="AA14" s="20"/>
      <c r="AB14" s="20"/>
      <c r="AC14" s="20"/>
    </row>
    <row r="15" spans="1:29" s="69" customFormat="1" x14ac:dyDescent="0.35">
      <c r="A15" s="63"/>
      <c r="B15" s="74" t="s">
        <v>47</v>
      </c>
      <c r="C15" s="77">
        <v>2780</v>
      </c>
      <c r="D15" s="77">
        <f t="shared" ref="D15:R15" si="2">C15</f>
        <v>2780</v>
      </c>
      <c r="E15" s="77">
        <f t="shared" si="2"/>
        <v>2780</v>
      </c>
      <c r="F15" s="77">
        <f t="shared" si="2"/>
        <v>2780</v>
      </c>
      <c r="G15" s="77">
        <f t="shared" si="2"/>
        <v>2780</v>
      </c>
      <c r="H15" s="77">
        <f t="shared" si="2"/>
        <v>2780</v>
      </c>
      <c r="I15" s="77">
        <f t="shared" si="2"/>
        <v>2780</v>
      </c>
      <c r="J15" s="77">
        <f t="shared" si="2"/>
        <v>2780</v>
      </c>
      <c r="K15" s="77">
        <f t="shared" si="2"/>
        <v>2780</v>
      </c>
      <c r="L15" s="77">
        <f t="shared" si="2"/>
        <v>2780</v>
      </c>
      <c r="M15" s="77">
        <f t="shared" si="2"/>
        <v>2780</v>
      </c>
      <c r="N15" s="77">
        <f t="shared" si="2"/>
        <v>2780</v>
      </c>
      <c r="O15" s="77">
        <f t="shared" si="2"/>
        <v>2780</v>
      </c>
      <c r="P15" s="77">
        <f>J15</f>
        <v>2780</v>
      </c>
      <c r="Q15" s="77">
        <f t="shared" si="2"/>
        <v>2780</v>
      </c>
      <c r="R15" s="77">
        <f t="shared" si="2"/>
        <v>2780</v>
      </c>
      <c r="S15" s="78">
        <f>IF(MIN(C15:R15)&lt;&gt;MAX(C15:R15),"Please verify inconsistency of Sq. Ft. numbers in pro forma",AVERAGE(C15:R15))</f>
        <v>2780</v>
      </c>
      <c r="T15" s="63"/>
      <c r="U15" s="63"/>
      <c r="V15" s="20"/>
      <c r="W15" s="20"/>
      <c r="X15" s="20"/>
      <c r="Y15" s="20"/>
      <c r="Z15" s="20"/>
      <c r="AA15" s="20"/>
      <c r="AB15" s="20"/>
      <c r="AC15" s="20"/>
    </row>
    <row r="16" spans="1:29" x14ac:dyDescent="0.35">
      <c r="B16" s="2" t="s">
        <v>12</v>
      </c>
      <c r="C16" s="3">
        <f t="shared" ref="C16:R16" si="3">IFERROR(C23/C15,0)</f>
        <v>0</v>
      </c>
      <c r="D16" s="3">
        <f t="shared" si="3"/>
        <v>0</v>
      </c>
      <c r="E16" s="3">
        <f t="shared" si="3"/>
        <v>0</v>
      </c>
      <c r="F16" s="3">
        <f t="shared" si="3"/>
        <v>0</v>
      </c>
      <c r="G16" s="3">
        <f t="shared" si="3"/>
        <v>0</v>
      </c>
      <c r="H16" s="3">
        <f t="shared" si="3"/>
        <v>0</v>
      </c>
      <c r="I16" s="3">
        <f t="shared" si="3"/>
        <v>0</v>
      </c>
      <c r="J16" s="3">
        <f t="shared" si="3"/>
        <v>0</v>
      </c>
      <c r="K16" s="3">
        <f t="shared" si="3"/>
        <v>0</v>
      </c>
      <c r="L16" s="3">
        <f t="shared" si="3"/>
        <v>0</v>
      </c>
      <c r="M16" s="3">
        <f t="shared" si="3"/>
        <v>0</v>
      </c>
      <c r="N16" s="3">
        <f t="shared" si="3"/>
        <v>0</v>
      </c>
      <c r="O16" s="3">
        <f t="shared" si="3"/>
        <v>0</v>
      </c>
      <c r="P16" s="3">
        <f t="shared" si="3"/>
        <v>0</v>
      </c>
      <c r="Q16" s="3">
        <f t="shared" si="3"/>
        <v>0</v>
      </c>
      <c r="R16" s="3">
        <f t="shared" si="3"/>
        <v>0</v>
      </c>
      <c r="S16" s="31">
        <f>IFERROR(S23/S15/10,0)</f>
        <v>0</v>
      </c>
      <c r="T16"/>
      <c r="U16"/>
    </row>
    <row r="17" spans="1:29" ht="14" customHeight="1" x14ac:dyDescent="0.35">
      <c r="B17" s="2"/>
      <c r="C17" s="3"/>
      <c r="D17" s="3"/>
      <c r="E17" s="3"/>
      <c r="F17" s="3"/>
      <c r="G17" s="3"/>
      <c r="H17" s="3"/>
      <c r="I17" s="3"/>
      <c r="J17" s="3"/>
      <c r="K17" s="3"/>
      <c r="L17" s="3"/>
      <c r="M17" s="3"/>
      <c r="N17" s="3"/>
      <c r="O17" s="3"/>
      <c r="P17" s="3"/>
      <c r="Q17" s="3"/>
      <c r="R17" s="3"/>
      <c r="S17" s="11"/>
      <c r="T17"/>
      <c r="U17"/>
    </row>
    <row r="18" spans="1:29" s="29" customFormat="1" ht="14" customHeight="1" x14ac:dyDescent="0.4">
      <c r="A18" s="8"/>
      <c r="B18" s="1" t="s">
        <v>6</v>
      </c>
      <c r="C18" s="3"/>
      <c r="D18" s="3"/>
      <c r="E18" s="3"/>
      <c r="F18" s="3"/>
      <c r="G18" s="3"/>
      <c r="H18" s="3"/>
      <c r="I18" s="3"/>
      <c r="J18" s="3"/>
      <c r="K18" s="3"/>
      <c r="L18" s="3"/>
      <c r="M18" s="3"/>
      <c r="N18" s="3"/>
      <c r="O18" s="3"/>
      <c r="P18" s="3"/>
      <c r="Q18" s="3"/>
      <c r="R18" s="3"/>
      <c r="S18" s="11"/>
      <c r="T18" s="8"/>
      <c r="U18" s="8"/>
      <c r="V18" s="20"/>
      <c r="W18" s="20"/>
      <c r="X18" s="20"/>
      <c r="Y18" s="20"/>
      <c r="Z18" s="20"/>
      <c r="AA18" s="20"/>
      <c r="AB18" s="20"/>
      <c r="AC18" s="20"/>
    </row>
    <row r="19" spans="1:29" s="29" customFormat="1" ht="14" customHeight="1" x14ac:dyDescent="0.4">
      <c r="A19" s="8"/>
      <c r="B19" s="1" t="s">
        <v>33</v>
      </c>
      <c r="C19" s="3"/>
      <c r="D19" s="3"/>
      <c r="E19" s="3"/>
      <c r="F19" s="3"/>
      <c r="G19" s="3"/>
      <c r="H19" s="3"/>
      <c r="I19" s="3"/>
      <c r="J19" s="3"/>
      <c r="K19" s="3"/>
      <c r="L19" s="3"/>
      <c r="M19" s="3"/>
      <c r="N19" s="3"/>
      <c r="O19" s="3"/>
      <c r="P19" s="3"/>
      <c r="Q19" s="3"/>
      <c r="R19" s="3"/>
      <c r="S19" s="11"/>
      <c r="T19" s="8"/>
      <c r="U19" s="8"/>
      <c r="V19" s="20"/>
      <c r="W19" s="20"/>
      <c r="X19" s="20"/>
      <c r="Y19" s="20"/>
      <c r="Z19" s="20"/>
      <c r="AA19" s="20"/>
      <c r="AB19" s="20"/>
      <c r="AC19" s="20"/>
    </row>
    <row r="20" spans="1:29" s="29" customFormat="1" ht="14" customHeight="1" x14ac:dyDescent="0.4">
      <c r="A20" s="8"/>
      <c r="B20" s="35" t="s">
        <v>53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1">
        <f>SUM(C20:R20)</f>
        <v>0</v>
      </c>
      <c r="T20" s="8"/>
      <c r="U20" s="8"/>
      <c r="V20" s="20"/>
      <c r="W20" s="20"/>
      <c r="X20" s="20"/>
      <c r="Y20" s="20"/>
      <c r="Z20" s="20"/>
      <c r="AA20" s="20"/>
      <c r="AB20" s="20"/>
      <c r="AC20" s="20"/>
    </row>
    <row r="21" spans="1:29" s="29" customFormat="1" ht="14.55" customHeight="1" x14ac:dyDescent="0.4">
      <c r="A21" s="8"/>
      <c r="B21" s="35" t="s">
        <v>36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11">
        <f t="shared" ref="S21:S22" si="4">SUM(C21:R21)</f>
        <v>0</v>
      </c>
      <c r="T21" s="8"/>
      <c r="U21" s="8"/>
      <c r="V21" s="20"/>
      <c r="W21" s="20"/>
      <c r="X21" s="20"/>
      <c r="Y21" s="20"/>
      <c r="Z21" s="20"/>
      <c r="AA21" s="20"/>
      <c r="AB21" s="20"/>
      <c r="AC21" s="20"/>
    </row>
    <row r="22" spans="1:29" s="29" customFormat="1" ht="13.9" x14ac:dyDescent="0.4">
      <c r="A22" s="8"/>
      <c r="B22" s="35" t="s">
        <v>34</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12">
        <f t="shared" si="4"/>
        <v>0</v>
      </c>
      <c r="T22" s="8"/>
      <c r="U22" s="8"/>
      <c r="V22" s="20"/>
      <c r="W22" s="20"/>
      <c r="X22" s="20"/>
      <c r="Y22" s="20"/>
      <c r="Z22" s="20"/>
      <c r="AA22" s="20"/>
      <c r="AB22" s="20"/>
      <c r="AC22" s="20"/>
    </row>
    <row r="23" spans="1:29" ht="13.9" x14ac:dyDescent="0.4">
      <c r="B23" s="1" t="s">
        <v>37</v>
      </c>
      <c r="C23" s="36">
        <f t="shared" ref="C23:S23" si="5">SUM(C20:C22)</f>
        <v>0</v>
      </c>
      <c r="D23" s="36">
        <f t="shared" si="5"/>
        <v>0</v>
      </c>
      <c r="E23" s="36">
        <f t="shared" si="5"/>
        <v>0</v>
      </c>
      <c r="F23" s="36">
        <f t="shared" si="5"/>
        <v>0</v>
      </c>
      <c r="G23" s="36">
        <f t="shared" si="5"/>
        <v>0</v>
      </c>
      <c r="H23" s="36">
        <f t="shared" si="5"/>
        <v>0</v>
      </c>
      <c r="I23" s="36">
        <f t="shared" si="5"/>
        <v>0</v>
      </c>
      <c r="J23" s="36">
        <f t="shared" si="5"/>
        <v>0</v>
      </c>
      <c r="K23" s="36">
        <f t="shared" si="5"/>
        <v>0</v>
      </c>
      <c r="L23" s="36">
        <f t="shared" si="5"/>
        <v>0</v>
      </c>
      <c r="M23" s="36">
        <f t="shared" si="5"/>
        <v>0</v>
      </c>
      <c r="N23" s="36">
        <f t="shared" si="5"/>
        <v>0</v>
      </c>
      <c r="O23" s="36">
        <f t="shared" si="5"/>
        <v>0</v>
      </c>
      <c r="P23" s="36">
        <f t="shared" si="5"/>
        <v>0</v>
      </c>
      <c r="Q23" s="36">
        <f t="shared" si="5"/>
        <v>0</v>
      </c>
      <c r="R23" s="36">
        <f t="shared" si="5"/>
        <v>0</v>
      </c>
      <c r="S23" s="37">
        <f t="shared" si="5"/>
        <v>0</v>
      </c>
      <c r="T23"/>
      <c r="U23"/>
    </row>
    <row r="24" spans="1:29" x14ac:dyDescent="0.35">
      <c r="B24" s="2"/>
      <c r="C24" s="3"/>
      <c r="D24" s="3"/>
      <c r="E24" s="3"/>
      <c r="F24" s="3"/>
      <c r="G24" s="3"/>
      <c r="H24" s="3"/>
      <c r="I24" s="3"/>
      <c r="J24" s="3"/>
      <c r="K24" s="3"/>
      <c r="L24" s="3"/>
      <c r="M24" s="3"/>
      <c r="N24" s="3"/>
      <c r="O24" s="3"/>
      <c r="P24" s="3"/>
      <c r="Q24" s="3"/>
      <c r="R24" s="3"/>
      <c r="S24" s="11"/>
      <c r="T24"/>
      <c r="U24"/>
    </row>
    <row r="25" spans="1:29" x14ac:dyDescent="0.35">
      <c r="B25" s="2" t="s">
        <v>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12">
        <f>SUM(C25:R25)</f>
        <v>0</v>
      </c>
      <c r="T25"/>
      <c r="U25"/>
    </row>
    <row r="26" spans="1:29" x14ac:dyDescent="0.35">
      <c r="B26" s="2" t="s">
        <v>4</v>
      </c>
      <c r="C26" s="3">
        <f t="shared" ref="C26:R26" si="6">C23-C25</f>
        <v>0</v>
      </c>
      <c r="D26" s="3">
        <f t="shared" si="6"/>
        <v>0</v>
      </c>
      <c r="E26" s="3">
        <f t="shared" si="6"/>
        <v>0</v>
      </c>
      <c r="F26" s="3">
        <f t="shared" si="6"/>
        <v>0</v>
      </c>
      <c r="G26" s="3">
        <f t="shared" si="6"/>
        <v>0</v>
      </c>
      <c r="H26" s="3">
        <f t="shared" si="6"/>
        <v>0</v>
      </c>
      <c r="I26" s="3">
        <f t="shared" si="6"/>
        <v>0</v>
      </c>
      <c r="J26" s="3">
        <f t="shared" si="6"/>
        <v>0</v>
      </c>
      <c r="K26" s="3">
        <f t="shared" si="6"/>
        <v>0</v>
      </c>
      <c r="L26" s="3">
        <f t="shared" si="6"/>
        <v>0</v>
      </c>
      <c r="M26" s="3">
        <f t="shared" si="6"/>
        <v>0</v>
      </c>
      <c r="N26" s="3">
        <f t="shared" si="6"/>
        <v>0</v>
      </c>
      <c r="O26" s="3">
        <f t="shared" si="6"/>
        <v>0</v>
      </c>
      <c r="P26" s="3">
        <f t="shared" si="6"/>
        <v>0</v>
      </c>
      <c r="Q26" s="3">
        <f t="shared" si="6"/>
        <v>0</v>
      </c>
      <c r="R26" s="3">
        <f t="shared" si="6"/>
        <v>0</v>
      </c>
      <c r="S26" s="11">
        <f>S23-S25</f>
        <v>0</v>
      </c>
      <c r="T26"/>
      <c r="U26"/>
    </row>
    <row r="27" spans="1:29" x14ac:dyDescent="0.35">
      <c r="B27" s="2"/>
      <c r="C27" s="3"/>
      <c r="D27" s="3"/>
      <c r="E27" s="3"/>
      <c r="F27" s="3"/>
      <c r="G27" s="3"/>
      <c r="H27" s="3"/>
      <c r="I27" s="3"/>
      <c r="J27" s="3"/>
      <c r="K27" s="3"/>
      <c r="L27" s="3"/>
      <c r="M27" s="3"/>
      <c r="N27" s="3"/>
      <c r="O27" s="3"/>
      <c r="P27" s="3"/>
      <c r="Q27" s="3"/>
      <c r="R27" s="3"/>
      <c r="S27" s="11"/>
      <c r="T27"/>
      <c r="U27"/>
    </row>
    <row r="28" spans="1:29" ht="13.9" x14ac:dyDescent="0.4">
      <c r="B28" s="6" t="s">
        <v>5</v>
      </c>
      <c r="C28" s="3"/>
      <c r="D28" s="3"/>
      <c r="E28" s="3"/>
      <c r="F28" s="3"/>
      <c r="G28" s="3"/>
      <c r="H28" s="3"/>
      <c r="I28" s="3"/>
      <c r="J28" s="3"/>
      <c r="K28" s="3"/>
      <c r="L28" s="3"/>
      <c r="M28" s="3"/>
      <c r="N28" s="3"/>
      <c r="O28" s="3"/>
      <c r="P28" s="3"/>
      <c r="Q28" s="3"/>
      <c r="R28" s="3"/>
      <c r="S28" s="11"/>
      <c r="T28"/>
      <c r="U28"/>
    </row>
    <row r="29" spans="1:29" x14ac:dyDescent="0.35">
      <c r="B29" s="2" t="s">
        <v>13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11">
        <f t="shared" ref="S29:S39" si="7">SUM(C29:R29)</f>
        <v>0</v>
      </c>
      <c r="T29"/>
      <c r="U29"/>
    </row>
    <row r="30" spans="1:29" x14ac:dyDescent="0.35">
      <c r="B30" s="2" t="s">
        <v>14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11">
        <f t="shared" si="7"/>
        <v>0</v>
      </c>
      <c r="T30"/>
      <c r="U30"/>
    </row>
    <row r="31" spans="1:29" x14ac:dyDescent="0.35">
      <c r="B31" s="2" t="s">
        <v>15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11">
        <f t="shared" si="7"/>
        <v>0</v>
      </c>
      <c r="T31"/>
      <c r="U31"/>
    </row>
    <row r="32" spans="1:29" x14ac:dyDescent="0.35">
      <c r="B32" s="2" t="s">
        <v>20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1">
        <f t="shared" si="7"/>
        <v>0</v>
      </c>
      <c r="T32"/>
      <c r="U32"/>
    </row>
    <row r="33" spans="1:21" x14ac:dyDescent="0.35">
      <c r="B33" s="2" t="s">
        <v>19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11">
        <f t="shared" si="7"/>
        <v>0</v>
      </c>
      <c r="T33"/>
      <c r="U33"/>
    </row>
    <row r="34" spans="1:21" x14ac:dyDescent="0.35">
      <c r="B34" s="2" t="s">
        <v>32</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11">
        <f t="shared" si="7"/>
        <v>0</v>
      </c>
      <c r="T34"/>
      <c r="U34"/>
    </row>
    <row r="35" spans="1:21" x14ac:dyDescent="0.35">
      <c r="B35" s="2" t="s">
        <v>31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11">
        <f t="shared" si="7"/>
        <v>0</v>
      </c>
      <c r="T35"/>
      <c r="U35"/>
    </row>
    <row r="36" spans="1:21" x14ac:dyDescent="0.35">
      <c r="B36" s="2" t="s">
        <v>17</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11">
        <f t="shared" si="7"/>
        <v>0</v>
      </c>
      <c r="T36"/>
      <c r="U36"/>
    </row>
    <row r="37" spans="1:21" x14ac:dyDescent="0.35">
      <c r="B37" s="2" t="s">
        <v>27</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11">
        <f t="shared" si="7"/>
        <v>0</v>
      </c>
      <c r="T37"/>
      <c r="U37"/>
    </row>
    <row r="38" spans="1:21" x14ac:dyDescent="0.35">
      <c r="B38" s="2" t="s">
        <v>18</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11">
        <f t="shared" si="7"/>
        <v>0</v>
      </c>
      <c r="T38"/>
      <c r="U38"/>
    </row>
    <row r="39" spans="1:21" s="29" customFormat="1" ht="13.9" x14ac:dyDescent="0.4">
      <c r="A39" s="8"/>
      <c r="B39" s="2" t="s">
        <v>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12">
        <f t="shared" si="7"/>
        <v>0</v>
      </c>
      <c r="T39" s="8"/>
      <c r="U39" s="8"/>
    </row>
    <row r="40" spans="1:21" ht="13.9" x14ac:dyDescent="0.4">
      <c r="B40" s="1" t="s">
        <v>8</v>
      </c>
      <c r="C40" s="4">
        <f t="shared" ref="C40:S40" si="8">SUM(C29:C39)</f>
        <v>0</v>
      </c>
      <c r="D40" s="4">
        <f t="shared" si="8"/>
        <v>0</v>
      </c>
      <c r="E40" s="4">
        <f t="shared" si="8"/>
        <v>0</v>
      </c>
      <c r="F40" s="4">
        <f t="shared" si="8"/>
        <v>0</v>
      </c>
      <c r="G40" s="4">
        <f t="shared" si="8"/>
        <v>0</v>
      </c>
      <c r="H40" s="4">
        <f t="shared" si="8"/>
        <v>0</v>
      </c>
      <c r="I40" s="4">
        <f t="shared" si="8"/>
        <v>0</v>
      </c>
      <c r="J40" s="4">
        <f t="shared" si="8"/>
        <v>0</v>
      </c>
      <c r="K40" s="4">
        <f t="shared" si="8"/>
        <v>0</v>
      </c>
      <c r="L40" s="4">
        <f t="shared" si="8"/>
        <v>0</v>
      </c>
      <c r="M40" s="4">
        <f t="shared" si="8"/>
        <v>0</v>
      </c>
      <c r="N40" s="4">
        <f t="shared" si="8"/>
        <v>0</v>
      </c>
      <c r="O40" s="4">
        <f t="shared" si="8"/>
        <v>0</v>
      </c>
      <c r="P40" s="4">
        <f t="shared" si="8"/>
        <v>0</v>
      </c>
      <c r="Q40" s="4">
        <f t="shared" si="8"/>
        <v>0</v>
      </c>
      <c r="R40" s="4">
        <f t="shared" si="8"/>
        <v>0</v>
      </c>
      <c r="S40" s="11">
        <f t="shared" si="8"/>
        <v>0</v>
      </c>
      <c r="T40"/>
      <c r="U40"/>
    </row>
    <row r="41" spans="1:21" x14ac:dyDescent="0.35">
      <c r="B41" s="2"/>
      <c r="C41" s="4"/>
      <c r="D41" s="4"/>
      <c r="E41" s="4"/>
      <c r="F41" s="4"/>
      <c r="G41" s="4"/>
      <c r="H41" s="4"/>
      <c r="I41" s="4"/>
      <c r="J41" s="4"/>
      <c r="K41" s="4"/>
      <c r="L41" s="4"/>
      <c r="M41" s="4"/>
      <c r="N41" s="4"/>
      <c r="O41" s="4"/>
      <c r="P41" s="4"/>
      <c r="Q41" s="4"/>
      <c r="R41" s="4"/>
      <c r="S41" s="13"/>
      <c r="T41"/>
      <c r="U41"/>
    </row>
    <row r="42" spans="1:21" x14ac:dyDescent="0.35">
      <c r="B42" s="2" t="s">
        <v>16</v>
      </c>
      <c r="C42" s="7">
        <f t="shared" ref="C42:S42" si="9">C26-C40</f>
        <v>0</v>
      </c>
      <c r="D42" s="7">
        <f t="shared" si="9"/>
        <v>0</v>
      </c>
      <c r="E42" s="7">
        <f t="shared" si="9"/>
        <v>0</v>
      </c>
      <c r="F42" s="7">
        <f t="shared" si="9"/>
        <v>0</v>
      </c>
      <c r="G42" s="7">
        <f t="shared" si="9"/>
        <v>0</v>
      </c>
      <c r="H42" s="7">
        <f t="shared" si="9"/>
        <v>0</v>
      </c>
      <c r="I42" s="7">
        <f t="shared" si="9"/>
        <v>0</v>
      </c>
      <c r="J42" s="7">
        <f t="shared" si="9"/>
        <v>0</v>
      </c>
      <c r="K42" s="7">
        <f t="shared" si="9"/>
        <v>0</v>
      </c>
      <c r="L42" s="7">
        <f t="shared" si="9"/>
        <v>0</v>
      </c>
      <c r="M42" s="7">
        <f t="shared" si="9"/>
        <v>0</v>
      </c>
      <c r="N42" s="7">
        <f t="shared" si="9"/>
        <v>0</v>
      </c>
      <c r="O42" s="7">
        <f t="shared" si="9"/>
        <v>0</v>
      </c>
      <c r="P42" s="7">
        <f t="shared" si="9"/>
        <v>0</v>
      </c>
      <c r="Q42" s="7">
        <f t="shared" si="9"/>
        <v>0</v>
      </c>
      <c r="R42" s="7">
        <f t="shared" si="9"/>
        <v>0</v>
      </c>
      <c r="S42" s="14">
        <f t="shared" si="9"/>
        <v>0</v>
      </c>
      <c r="T42"/>
      <c r="U42"/>
    </row>
    <row r="43" spans="1:21" x14ac:dyDescent="0.35">
      <c r="B43" s="2" t="s">
        <v>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5">
        <f>SUM(C43:R43)</f>
        <v>0</v>
      </c>
      <c r="T43"/>
      <c r="U43"/>
    </row>
    <row r="44" spans="1:21" ht="13.9" x14ac:dyDescent="0.4">
      <c r="B44" s="1" t="s">
        <v>10</v>
      </c>
      <c r="C44" s="3">
        <f t="shared" ref="C44:S44" si="10">C42-C43</f>
        <v>0</v>
      </c>
      <c r="D44" s="3">
        <f t="shared" si="10"/>
        <v>0</v>
      </c>
      <c r="E44" s="3">
        <f t="shared" si="10"/>
        <v>0</v>
      </c>
      <c r="F44" s="3">
        <f t="shared" si="10"/>
        <v>0</v>
      </c>
      <c r="G44" s="3">
        <f t="shared" si="10"/>
        <v>0</v>
      </c>
      <c r="H44" s="3">
        <f t="shared" si="10"/>
        <v>0</v>
      </c>
      <c r="I44" s="3">
        <f t="shared" si="10"/>
        <v>0</v>
      </c>
      <c r="J44" s="3">
        <f t="shared" si="10"/>
        <v>0</v>
      </c>
      <c r="K44" s="3">
        <f t="shared" si="10"/>
        <v>0</v>
      </c>
      <c r="L44" s="3">
        <f t="shared" si="10"/>
        <v>0</v>
      </c>
      <c r="M44" s="3">
        <f t="shared" si="10"/>
        <v>0</v>
      </c>
      <c r="N44" s="3">
        <f t="shared" si="10"/>
        <v>0</v>
      </c>
      <c r="O44" s="3">
        <f t="shared" si="10"/>
        <v>0</v>
      </c>
      <c r="P44" s="3">
        <f t="shared" si="10"/>
        <v>0</v>
      </c>
      <c r="Q44" s="3">
        <f t="shared" si="10"/>
        <v>0</v>
      </c>
      <c r="R44" s="3">
        <f t="shared" si="10"/>
        <v>0</v>
      </c>
      <c r="S44" s="11">
        <f t="shared" si="10"/>
        <v>0</v>
      </c>
      <c r="T44"/>
      <c r="U44"/>
    </row>
    <row r="45" spans="1:21" x14ac:dyDescent="0.35">
      <c r="B45" s="2"/>
      <c r="C45" s="3"/>
      <c r="D45" s="3"/>
      <c r="E45" s="3"/>
      <c r="F45" s="3"/>
      <c r="G45" s="3"/>
      <c r="H45" s="3"/>
      <c r="I45" s="3"/>
      <c r="J45" s="3"/>
      <c r="K45" s="3"/>
      <c r="L45" s="3"/>
      <c r="M45" s="3"/>
      <c r="N45" s="3"/>
      <c r="O45" s="3"/>
      <c r="P45" s="3"/>
      <c r="Q45" s="3"/>
      <c r="R45" s="3"/>
      <c r="S45" s="11"/>
      <c r="T45" s="3"/>
      <c r="U45"/>
    </row>
    <row r="46" spans="1:21" ht="15.75" customHeight="1" x14ac:dyDescent="0.35">
      <c r="B46" s="2" t="s">
        <v>50</v>
      </c>
      <c r="C46" s="3"/>
      <c r="D46" s="3"/>
      <c r="E46" s="3"/>
      <c r="F46" s="3"/>
      <c r="G46" s="3"/>
      <c r="H46" s="3"/>
      <c r="I46" s="3"/>
      <c r="J46" s="3"/>
      <c r="K46" s="3"/>
      <c r="L46" s="3"/>
      <c r="M46" s="3"/>
      <c r="N46" s="3"/>
      <c r="O46" s="3"/>
      <c r="P46" s="3"/>
      <c r="Q46" s="3"/>
      <c r="R46" s="3"/>
      <c r="S46" s="28">
        <v>0</v>
      </c>
      <c r="T46"/>
      <c r="U46"/>
    </row>
    <row r="47" spans="1:21" x14ac:dyDescent="0.35">
      <c r="B47" s="2" t="s">
        <v>11</v>
      </c>
      <c r="C47" s="3"/>
      <c r="D47" s="3"/>
      <c r="E47" s="3"/>
      <c r="F47" s="3"/>
      <c r="G47" s="3"/>
      <c r="H47" s="3"/>
      <c r="I47" s="3"/>
      <c r="J47" s="3"/>
      <c r="K47" s="3"/>
      <c r="L47" s="3"/>
      <c r="M47" s="3"/>
      <c r="N47" s="3"/>
      <c r="O47" s="3"/>
      <c r="P47" s="3"/>
      <c r="Q47" s="3"/>
      <c r="R47" s="3"/>
      <c r="S47" s="13">
        <f>IFERROR(S46/S15,0)</f>
        <v>0</v>
      </c>
      <c r="T47"/>
      <c r="U47"/>
    </row>
    <row r="48" spans="1:21" ht="13.9" x14ac:dyDescent="0.4">
      <c r="B48" s="10"/>
      <c r="C48" s="3"/>
      <c r="D48" s="3"/>
      <c r="E48" s="3"/>
      <c r="F48" s="3"/>
      <c r="G48" s="3"/>
      <c r="H48" s="3"/>
      <c r="I48" s="3"/>
      <c r="J48" s="3"/>
      <c r="K48" s="3"/>
      <c r="L48" s="3"/>
      <c r="M48" s="3"/>
      <c r="N48" s="3"/>
      <c r="O48" s="3"/>
      <c r="P48" s="3"/>
      <c r="Q48" s="3"/>
      <c r="R48" s="3"/>
      <c r="S48" s="13"/>
      <c r="T48"/>
      <c r="U48"/>
    </row>
    <row r="49" spans="1:259" ht="15.4" x14ac:dyDescent="0.35">
      <c r="B49" s="2" t="s">
        <v>51</v>
      </c>
      <c r="C49" s="3"/>
      <c r="D49" s="3"/>
      <c r="E49" s="3"/>
      <c r="F49" s="3"/>
      <c r="G49" s="3"/>
      <c r="H49" s="3"/>
      <c r="I49" s="3"/>
      <c r="J49" s="3"/>
      <c r="K49" s="3"/>
      <c r="L49" s="3"/>
      <c r="M49" s="3"/>
      <c r="N49" s="3"/>
      <c r="O49" s="3"/>
      <c r="P49" s="3"/>
      <c r="Q49" s="3"/>
      <c r="R49" s="3"/>
      <c r="S49" s="28">
        <v>0</v>
      </c>
      <c r="T49"/>
      <c r="U49"/>
    </row>
    <row r="50" spans="1:259" x14ac:dyDescent="0.35">
      <c r="B50" s="2" t="s">
        <v>21</v>
      </c>
      <c r="C50" s="3"/>
      <c r="D50" s="3"/>
      <c r="E50" s="3"/>
      <c r="F50" s="3"/>
      <c r="G50" s="3"/>
      <c r="H50" s="3"/>
      <c r="I50" s="3"/>
      <c r="J50" s="3"/>
      <c r="K50" s="3"/>
      <c r="L50" s="3"/>
      <c r="M50" s="3"/>
      <c r="N50" s="3"/>
      <c r="O50" s="3"/>
      <c r="P50" s="3"/>
      <c r="Q50" s="3"/>
      <c r="R50" s="3"/>
      <c r="S50" s="13">
        <f>IFERROR(S49/S15,0)</f>
        <v>0</v>
      </c>
      <c r="T50"/>
      <c r="U50"/>
    </row>
    <row r="51" spans="1:259" x14ac:dyDescent="0.35">
      <c r="B51" s="2"/>
      <c r="C51" s="3"/>
      <c r="D51" s="3"/>
      <c r="E51" s="3"/>
      <c r="F51" s="3"/>
      <c r="G51" s="3"/>
      <c r="H51" s="3"/>
      <c r="I51" s="3"/>
      <c r="J51" s="3"/>
      <c r="K51" s="3"/>
      <c r="L51" s="3"/>
      <c r="M51" s="3"/>
      <c r="N51" s="3"/>
      <c r="O51" s="3"/>
      <c r="P51" s="3"/>
      <c r="Q51" s="3"/>
      <c r="R51" s="3"/>
      <c r="S51" s="13"/>
      <c r="T51"/>
      <c r="U51"/>
    </row>
    <row r="52" spans="1:259" ht="13.9" thickBot="1" x14ac:dyDescent="0.4">
      <c r="B52" s="5"/>
      <c r="C52" s="9"/>
      <c r="D52" s="9"/>
      <c r="E52" s="9"/>
      <c r="F52" s="9"/>
      <c r="G52" s="9"/>
      <c r="H52" s="9"/>
      <c r="I52" s="9"/>
      <c r="J52" s="9"/>
      <c r="K52" s="9"/>
      <c r="L52" s="9"/>
      <c r="M52" s="9"/>
      <c r="N52" s="9"/>
      <c r="O52" s="9"/>
      <c r="P52" s="9"/>
      <c r="Q52" s="9"/>
      <c r="R52" s="9"/>
      <c r="S52" s="16"/>
      <c r="T52"/>
      <c r="U5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3" customFormat="1" ht="30" customHeight="1" x14ac:dyDescent="0.35">
      <c r="A55" s="44"/>
      <c r="B55" s="95" t="s">
        <v>48</v>
      </c>
      <c r="C55" s="95"/>
      <c r="D55" s="95"/>
      <c r="E55" s="95"/>
      <c r="F55" s="95"/>
      <c r="G55" s="95"/>
      <c r="H55" s="95"/>
      <c r="I55" s="95"/>
      <c r="J55" s="95"/>
      <c r="K55" s="95"/>
      <c r="L55" s="95"/>
      <c r="M55" s="95"/>
      <c r="N55" s="95"/>
      <c r="O55" s="95"/>
      <c r="P55" s="95"/>
      <c r="Q55" s="95"/>
      <c r="R55" s="95"/>
      <c r="S55" s="95"/>
    </row>
    <row r="56" spans="1:259" s="43" customFormat="1" ht="30" customHeight="1" x14ac:dyDescent="0.35">
      <c r="A56" s="44"/>
      <c r="B56" s="43" t="s">
        <v>38</v>
      </c>
    </row>
    <row r="57" spans="1:259" customFormat="1" x14ac:dyDescent="0.35">
      <c r="B57" s="20"/>
      <c r="C57" s="20"/>
      <c r="D57" s="20"/>
      <c r="E57" s="20"/>
      <c r="F57" s="20"/>
      <c r="G57" s="20"/>
      <c r="H57" s="20"/>
      <c r="I57" s="20"/>
      <c r="J57" s="20"/>
      <c r="K57" s="20"/>
      <c r="L57" s="20"/>
      <c r="M57" s="20"/>
      <c r="N57" s="20"/>
      <c r="O57" s="20"/>
      <c r="P57" s="20"/>
      <c r="Q57" s="20"/>
    </row>
  </sheetData>
  <sheetProtection sheet="1" selectLockedCells="1"/>
  <mergeCells count="4">
    <mergeCell ref="B10:S10"/>
    <mergeCell ref="B54:S54"/>
    <mergeCell ref="B55:S55"/>
    <mergeCell ref="L2:S2"/>
  </mergeCells>
  <pageMargins left="0.25" right="0.21" top="0.42" bottom="0.39" header="0.23" footer="0.17"/>
  <pageSetup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587DA-5B00-4D86-913F-B11BFE779F40}">
  <sheetPr>
    <pageSetUpPr fitToPage="1"/>
  </sheetPr>
  <dimension ref="A1:IY57"/>
  <sheetViews>
    <sheetView topLeftCell="A4" zoomScale="80" zoomScaleNormal="80" workbookViewId="0">
      <selection activeCell="S49" sqref="S49"/>
    </sheetView>
  </sheetViews>
  <sheetFormatPr defaultColWidth="9" defaultRowHeight="13.5" x14ac:dyDescent="0.35"/>
  <cols>
    <col min="2" max="2" width="38.25" style="20" customWidth="1"/>
    <col min="3" max="18" width="13.0625" style="20" customWidth="1"/>
    <col min="19" max="19" width="13.5625" style="20" customWidth="1"/>
    <col min="20" max="16384" width="9" style="20"/>
  </cols>
  <sheetData>
    <row r="1" spans="1:29" x14ac:dyDescent="0.35">
      <c r="B1"/>
      <c r="C1"/>
      <c r="D1"/>
      <c r="E1"/>
      <c r="F1"/>
      <c r="G1"/>
      <c r="H1"/>
      <c r="I1"/>
      <c r="J1"/>
      <c r="K1"/>
      <c r="L1"/>
      <c r="M1"/>
      <c r="N1"/>
      <c r="O1"/>
      <c r="P1"/>
      <c r="Q1"/>
      <c r="R1"/>
      <c r="S1"/>
      <c r="T1"/>
      <c r="U1"/>
    </row>
    <row r="2" spans="1:29" ht="13.9" x14ac:dyDescent="0.4">
      <c r="B2" s="65" t="s">
        <v>54</v>
      </c>
      <c r="C2" s="19"/>
      <c r="D2" s="19"/>
      <c r="E2" s="19"/>
      <c r="F2" s="19"/>
      <c r="G2" s="19"/>
      <c r="H2"/>
      <c r="I2"/>
      <c r="J2"/>
      <c r="K2" s="8" t="s">
        <v>45</v>
      </c>
      <c r="L2" s="96" t="s">
        <v>46</v>
      </c>
      <c r="M2" s="96"/>
      <c r="N2" s="96"/>
      <c r="O2" s="96"/>
      <c r="P2" s="96"/>
      <c r="Q2" s="96"/>
      <c r="R2" s="96"/>
      <c r="S2" s="96"/>
      <c r="T2"/>
      <c r="U2"/>
    </row>
    <row r="3" spans="1:29" ht="13.9" x14ac:dyDescent="0.4">
      <c r="B3" s="65" t="s">
        <v>41</v>
      </c>
      <c r="C3"/>
      <c r="D3"/>
      <c r="E3"/>
      <c r="F3"/>
      <c r="G3"/>
      <c r="H3"/>
      <c r="I3"/>
      <c r="J3"/>
      <c r="K3"/>
      <c r="L3"/>
      <c r="M3"/>
      <c r="N3"/>
      <c r="O3"/>
      <c r="P3"/>
      <c r="Q3"/>
      <c r="R3"/>
      <c r="S3"/>
      <c r="T3"/>
      <c r="U3"/>
    </row>
    <row r="4" spans="1:29" ht="13.9" x14ac:dyDescent="0.4">
      <c r="B4" s="65" t="s">
        <v>63</v>
      </c>
      <c r="C4"/>
      <c r="D4"/>
      <c r="E4"/>
      <c r="F4"/>
      <c r="G4"/>
      <c r="H4"/>
      <c r="I4"/>
      <c r="J4"/>
      <c r="K4"/>
      <c r="L4"/>
      <c r="M4"/>
      <c r="N4"/>
      <c r="O4"/>
      <c r="P4"/>
      <c r="Q4"/>
      <c r="S4"/>
      <c r="T4"/>
      <c r="U4"/>
    </row>
    <row r="5" spans="1:29" ht="13.9" x14ac:dyDescent="0.4">
      <c r="B5" s="8" t="s">
        <v>22</v>
      </c>
      <c r="C5"/>
      <c r="D5"/>
      <c r="E5"/>
      <c r="F5" s="34"/>
      <c r="G5"/>
      <c r="H5"/>
      <c r="I5"/>
      <c r="J5"/>
      <c r="K5"/>
      <c r="L5"/>
      <c r="M5"/>
      <c r="N5"/>
      <c r="O5"/>
      <c r="P5"/>
      <c r="Q5"/>
      <c r="R5"/>
      <c r="S5"/>
      <c r="T5"/>
      <c r="U5"/>
    </row>
    <row r="6" spans="1:29" ht="15" customHeight="1" x14ac:dyDescent="0.35">
      <c r="B6" s="21" t="s">
        <v>23</v>
      </c>
      <c r="C6"/>
      <c r="D6"/>
      <c r="E6"/>
      <c r="F6"/>
      <c r="G6"/>
      <c r="H6"/>
      <c r="I6"/>
      <c r="J6"/>
      <c r="K6"/>
      <c r="L6"/>
      <c r="M6"/>
      <c r="N6"/>
      <c r="O6"/>
      <c r="P6"/>
      <c r="Q6"/>
      <c r="R6"/>
      <c r="S6"/>
      <c r="T6"/>
      <c r="U6"/>
    </row>
    <row r="7" spans="1:29" x14ac:dyDescent="0.35">
      <c r="B7"/>
      <c r="C7"/>
      <c r="D7"/>
      <c r="E7"/>
      <c r="F7"/>
      <c r="G7"/>
      <c r="H7"/>
      <c r="I7"/>
      <c r="J7"/>
      <c r="K7"/>
      <c r="L7"/>
      <c r="M7"/>
      <c r="N7"/>
      <c r="O7"/>
      <c r="P7"/>
      <c r="Q7"/>
      <c r="R7"/>
      <c r="S7"/>
      <c r="T7"/>
      <c r="U7"/>
    </row>
    <row r="8" spans="1:29" ht="13.9" x14ac:dyDescent="0.4">
      <c r="B8" s="8" t="s">
        <v>49</v>
      </c>
      <c r="E8"/>
      <c r="F8"/>
      <c r="G8"/>
      <c r="H8"/>
      <c r="I8"/>
      <c r="J8"/>
      <c r="K8"/>
      <c r="L8"/>
      <c r="M8"/>
      <c r="N8"/>
      <c r="O8"/>
      <c r="P8"/>
      <c r="Q8"/>
      <c r="R8"/>
      <c r="S8"/>
      <c r="T8"/>
      <c r="U8"/>
    </row>
    <row r="9" spans="1:29" x14ac:dyDescent="0.35">
      <c r="B9" s="63" t="s">
        <v>56</v>
      </c>
      <c r="E9"/>
      <c r="F9"/>
      <c r="G9"/>
      <c r="H9"/>
      <c r="I9"/>
      <c r="J9"/>
      <c r="K9"/>
      <c r="L9"/>
      <c r="M9"/>
      <c r="N9"/>
      <c r="O9"/>
      <c r="P9"/>
      <c r="Q9"/>
      <c r="R9"/>
      <c r="S9"/>
      <c r="T9"/>
      <c r="U9"/>
    </row>
    <row r="10" spans="1:29" ht="14.25" thickBot="1" x14ac:dyDescent="0.45">
      <c r="B10" s="93" t="s">
        <v>24</v>
      </c>
      <c r="C10" s="93"/>
      <c r="D10" s="93"/>
      <c r="E10" s="93"/>
      <c r="F10" s="93"/>
      <c r="G10" s="93"/>
      <c r="H10" s="93"/>
      <c r="I10" s="93"/>
      <c r="J10" s="93"/>
      <c r="K10" s="93"/>
      <c r="L10" s="93"/>
      <c r="M10" s="93"/>
      <c r="N10" s="93"/>
      <c r="O10" s="93"/>
      <c r="P10" s="93"/>
      <c r="Q10" s="93"/>
      <c r="R10" s="93"/>
      <c r="S10" s="93"/>
      <c r="T10"/>
      <c r="U10"/>
    </row>
    <row r="11" spans="1:29" s="69" customFormat="1" ht="14.25" thickBot="1" x14ac:dyDescent="0.45">
      <c r="A11" s="63"/>
      <c r="B11" s="66" t="s">
        <v>52</v>
      </c>
      <c r="C11" s="67">
        <v>2027</v>
      </c>
      <c r="D11" s="67">
        <f t="shared" ref="D11:R11" si="0">C11+1</f>
        <v>2028</v>
      </c>
      <c r="E11" s="67">
        <f t="shared" si="0"/>
        <v>2029</v>
      </c>
      <c r="F11" s="67">
        <f t="shared" si="0"/>
        <v>2030</v>
      </c>
      <c r="G11" s="67">
        <f t="shared" si="0"/>
        <v>2031</v>
      </c>
      <c r="H11" s="67">
        <f t="shared" si="0"/>
        <v>2032</v>
      </c>
      <c r="I11" s="67">
        <f t="shared" si="0"/>
        <v>2033</v>
      </c>
      <c r="J11" s="67">
        <f t="shared" si="0"/>
        <v>2034</v>
      </c>
      <c r="K11" s="67">
        <f t="shared" si="0"/>
        <v>2035</v>
      </c>
      <c r="L11" s="67">
        <f t="shared" si="0"/>
        <v>2036</v>
      </c>
      <c r="M11" s="67">
        <f t="shared" si="0"/>
        <v>2037</v>
      </c>
      <c r="N11" s="67">
        <f t="shared" si="0"/>
        <v>2038</v>
      </c>
      <c r="O11" s="67">
        <f t="shared" si="0"/>
        <v>2039</v>
      </c>
      <c r="P11" s="67">
        <f t="shared" si="0"/>
        <v>2040</v>
      </c>
      <c r="Q11" s="67">
        <f t="shared" si="0"/>
        <v>2041</v>
      </c>
      <c r="R11" s="67">
        <f t="shared" si="0"/>
        <v>2042</v>
      </c>
      <c r="S11" s="68" t="s">
        <v>1</v>
      </c>
      <c r="T11" s="63"/>
      <c r="U11" s="63"/>
      <c r="V11" s="20"/>
      <c r="W11" s="20"/>
      <c r="X11" s="20"/>
      <c r="Y11" s="20"/>
      <c r="Z11" s="20"/>
      <c r="AA11" s="20"/>
      <c r="AB11" s="20"/>
      <c r="AC11" s="20"/>
    </row>
    <row r="12" spans="1:29" s="69" customFormat="1" ht="13.9" x14ac:dyDescent="0.4">
      <c r="A12" s="63"/>
      <c r="B12" s="71" t="s">
        <v>7</v>
      </c>
      <c r="C12" s="72"/>
      <c r="D12" s="72"/>
      <c r="E12" s="72"/>
      <c r="F12" s="72"/>
      <c r="G12" s="72"/>
      <c r="H12" s="72"/>
      <c r="I12" s="72"/>
      <c r="J12" s="72"/>
      <c r="K12" s="72"/>
      <c r="L12" s="72"/>
      <c r="M12" s="72"/>
      <c r="N12" s="72"/>
      <c r="O12" s="72"/>
      <c r="P12" s="72"/>
      <c r="Q12" s="72"/>
      <c r="R12" s="72"/>
      <c r="S12" s="73"/>
      <c r="T12" s="63"/>
      <c r="U12" s="63"/>
      <c r="V12" s="20"/>
      <c r="W12" s="20"/>
      <c r="X12" s="20"/>
      <c r="Y12" s="20"/>
      <c r="Z12" s="20"/>
      <c r="AA12" s="20"/>
      <c r="AB12" s="20"/>
      <c r="AC12" s="20"/>
    </row>
    <row r="13" spans="1:29" s="69" customFormat="1" ht="15.75" x14ac:dyDescent="0.45">
      <c r="A13" s="63"/>
      <c r="B13" s="74" t="s">
        <v>57</v>
      </c>
      <c r="C13" s="7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76">
        <f>SUM(C13:R13)</f>
        <v>47125423.742238693</v>
      </c>
      <c r="T13" s="63"/>
      <c r="U13" s="63"/>
      <c r="V13" s="20"/>
      <c r="W13" s="20"/>
      <c r="X13" s="20"/>
      <c r="Y13" s="20"/>
      <c r="Z13" s="20"/>
      <c r="AA13" s="20"/>
      <c r="AB13" s="20"/>
      <c r="AC13" s="20"/>
    </row>
    <row r="14" spans="1:29" s="69" customFormat="1" x14ac:dyDescent="0.35">
      <c r="A14" s="63"/>
      <c r="B14" s="74" t="s">
        <v>0</v>
      </c>
      <c r="C14" s="22">
        <f t="shared" ref="C14:S14" si="1">IFERROR(C23/C13,0)</f>
        <v>0</v>
      </c>
      <c r="D14" s="22">
        <f t="shared" si="1"/>
        <v>0</v>
      </c>
      <c r="E14" s="22">
        <f t="shared" si="1"/>
        <v>0</v>
      </c>
      <c r="F14" s="22">
        <f t="shared" si="1"/>
        <v>0</v>
      </c>
      <c r="G14" s="22">
        <f t="shared" si="1"/>
        <v>0</v>
      </c>
      <c r="H14" s="22">
        <f t="shared" si="1"/>
        <v>0</v>
      </c>
      <c r="I14" s="22">
        <f t="shared" si="1"/>
        <v>0</v>
      </c>
      <c r="J14" s="22">
        <f t="shared" si="1"/>
        <v>0</v>
      </c>
      <c r="K14" s="22">
        <f t="shared" si="1"/>
        <v>0</v>
      </c>
      <c r="L14" s="22">
        <f t="shared" si="1"/>
        <v>0</v>
      </c>
      <c r="M14" s="22">
        <f t="shared" si="1"/>
        <v>0</v>
      </c>
      <c r="N14" s="22">
        <f t="shared" si="1"/>
        <v>0</v>
      </c>
      <c r="O14" s="22">
        <f t="shared" si="1"/>
        <v>0</v>
      </c>
      <c r="P14" s="22">
        <f t="shared" si="1"/>
        <v>0</v>
      </c>
      <c r="Q14" s="22">
        <f t="shared" si="1"/>
        <v>0</v>
      </c>
      <c r="R14" s="22">
        <f t="shared" si="1"/>
        <v>0</v>
      </c>
      <c r="S14" s="23">
        <f t="shared" si="1"/>
        <v>0</v>
      </c>
      <c r="T14" s="63"/>
      <c r="U14" s="63"/>
      <c r="V14" s="20"/>
      <c r="W14" s="20"/>
      <c r="X14" s="20"/>
      <c r="Y14" s="20"/>
      <c r="Z14" s="20"/>
      <c r="AA14" s="20"/>
      <c r="AB14" s="20"/>
      <c r="AC14" s="20"/>
    </row>
    <row r="15" spans="1:29" s="69" customFormat="1" x14ac:dyDescent="0.35">
      <c r="A15" s="63"/>
      <c r="B15" s="74" t="s">
        <v>47</v>
      </c>
      <c r="C15" s="77">
        <v>316</v>
      </c>
      <c r="D15" s="77">
        <f t="shared" ref="D15:R15" si="2">C15</f>
        <v>316</v>
      </c>
      <c r="E15" s="77">
        <f t="shared" si="2"/>
        <v>316</v>
      </c>
      <c r="F15" s="77">
        <f t="shared" si="2"/>
        <v>316</v>
      </c>
      <c r="G15" s="77">
        <f t="shared" si="2"/>
        <v>316</v>
      </c>
      <c r="H15" s="77">
        <f t="shared" si="2"/>
        <v>316</v>
      </c>
      <c r="I15" s="77">
        <f t="shared" si="2"/>
        <v>316</v>
      </c>
      <c r="J15" s="77">
        <f t="shared" si="2"/>
        <v>316</v>
      </c>
      <c r="K15" s="77">
        <f t="shared" si="2"/>
        <v>316</v>
      </c>
      <c r="L15" s="77">
        <f t="shared" si="2"/>
        <v>316</v>
      </c>
      <c r="M15" s="77">
        <f t="shared" si="2"/>
        <v>316</v>
      </c>
      <c r="N15" s="77">
        <f t="shared" si="2"/>
        <v>316</v>
      </c>
      <c r="O15" s="77">
        <f t="shared" si="2"/>
        <v>316</v>
      </c>
      <c r="P15" s="77">
        <f>J15</f>
        <v>316</v>
      </c>
      <c r="Q15" s="77">
        <f t="shared" si="2"/>
        <v>316</v>
      </c>
      <c r="R15" s="77">
        <f t="shared" si="2"/>
        <v>316</v>
      </c>
      <c r="S15" s="78">
        <f>IF(MIN(C15:R15)&lt;&gt;MAX(C15:R15),"Please verify inconsistency of Sq. Ft. numbers in pro forma",AVERAGE(C15:R15))</f>
        <v>316</v>
      </c>
      <c r="T15" s="63"/>
      <c r="U15" s="63"/>
      <c r="V15" s="20"/>
      <c r="W15" s="20"/>
      <c r="X15" s="20"/>
      <c r="Y15" s="20"/>
      <c r="Z15" s="20"/>
      <c r="AA15" s="20"/>
      <c r="AB15" s="20"/>
      <c r="AC15" s="20"/>
    </row>
    <row r="16" spans="1:29" x14ac:dyDescent="0.35">
      <c r="B16" s="2" t="s">
        <v>12</v>
      </c>
      <c r="C16" s="3">
        <f t="shared" ref="C16:R16" si="3">IFERROR(C23/C15,0)</f>
        <v>0</v>
      </c>
      <c r="D16" s="3">
        <f t="shared" si="3"/>
        <v>0</v>
      </c>
      <c r="E16" s="3">
        <f t="shared" si="3"/>
        <v>0</v>
      </c>
      <c r="F16" s="3">
        <f t="shared" si="3"/>
        <v>0</v>
      </c>
      <c r="G16" s="3">
        <f t="shared" si="3"/>
        <v>0</v>
      </c>
      <c r="H16" s="3">
        <f t="shared" si="3"/>
        <v>0</v>
      </c>
      <c r="I16" s="3">
        <f t="shared" si="3"/>
        <v>0</v>
      </c>
      <c r="J16" s="3">
        <f t="shared" si="3"/>
        <v>0</v>
      </c>
      <c r="K16" s="3">
        <f t="shared" si="3"/>
        <v>0</v>
      </c>
      <c r="L16" s="3">
        <f t="shared" si="3"/>
        <v>0</v>
      </c>
      <c r="M16" s="3">
        <f t="shared" si="3"/>
        <v>0</v>
      </c>
      <c r="N16" s="3">
        <f t="shared" si="3"/>
        <v>0</v>
      </c>
      <c r="O16" s="3">
        <f t="shared" si="3"/>
        <v>0</v>
      </c>
      <c r="P16" s="3">
        <f t="shared" si="3"/>
        <v>0</v>
      </c>
      <c r="Q16" s="3">
        <f t="shared" si="3"/>
        <v>0</v>
      </c>
      <c r="R16" s="3">
        <f t="shared" si="3"/>
        <v>0</v>
      </c>
      <c r="S16" s="31">
        <f>IFERROR(S23/S15/10,0)</f>
        <v>0</v>
      </c>
      <c r="T16"/>
      <c r="U16"/>
    </row>
    <row r="17" spans="1:29" ht="14" customHeight="1" x14ac:dyDescent="0.35">
      <c r="B17" s="2"/>
      <c r="C17" s="3"/>
      <c r="D17" s="3"/>
      <c r="E17" s="3"/>
      <c r="F17" s="3"/>
      <c r="G17" s="3"/>
      <c r="H17" s="3"/>
      <c r="I17" s="3"/>
      <c r="J17" s="3"/>
      <c r="K17" s="3"/>
      <c r="L17" s="3"/>
      <c r="M17" s="3"/>
      <c r="N17" s="3"/>
      <c r="O17" s="3"/>
      <c r="P17" s="3"/>
      <c r="Q17" s="3"/>
      <c r="R17" s="3"/>
      <c r="S17" s="11"/>
      <c r="T17"/>
      <c r="U17"/>
    </row>
    <row r="18" spans="1:29" s="29" customFormat="1" ht="14" customHeight="1" x14ac:dyDescent="0.4">
      <c r="A18" s="8"/>
      <c r="B18" s="1" t="s">
        <v>6</v>
      </c>
      <c r="C18" s="3"/>
      <c r="D18" s="3"/>
      <c r="E18" s="3"/>
      <c r="F18" s="3"/>
      <c r="G18" s="3"/>
      <c r="H18" s="3"/>
      <c r="I18" s="3"/>
      <c r="J18" s="3"/>
      <c r="K18" s="3"/>
      <c r="L18" s="3"/>
      <c r="M18" s="3"/>
      <c r="N18" s="3"/>
      <c r="O18" s="3"/>
      <c r="P18" s="3"/>
      <c r="Q18" s="3"/>
      <c r="R18" s="3"/>
      <c r="S18" s="11"/>
      <c r="T18" s="8"/>
      <c r="U18" s="8"/>
      <c r="V18" s="20"/>
      <c r="W18" s="20"/>
      <c r="X18" s="20"/>
      <c r="Y18" s="20"/>
      <c r="Z18" s="20"/>
      <c r="AA18" s="20"/>
      <c r="AB18" s="20"/>
      <c r="AC18" s="20"/>
    </row>
    <row r="19" spans="1:29" s="29" customFormat="1" ht="14" customHeight="1" x14ac:dyDescent="0.4">
      <c r="A19" s="8"/>
      <c r="B19" s="1" t="s">
        <v>33</v>
      </c>
      <c r="C19" s="3"/>
      <c r="D19" s="3"/>
      <c r="E19" s="3"/>
      <c r="F19" s="3"/>
      <c r="G19" s="3"/>
      <c r="H19" s="3"/>
      <c r="I19" s="3"/>
      <c r="J19" s="3"/>
      <c r="K19" s="3"/>
      <c r="L19" s="3"/>
      <c r="M19" s="3"/>
      <c r="N19" s="3"/>
      <c r="O19" s="3"/>
      <c r="P19" s="3"/>
      <c r="Q19" s="3"/>
      <c r="R19" s="3"/>
      <c r="S19" s="11"/>
      <c r="T19" s="8"/>
      <c r="U19" s="8"/>
      <c r="V19" s="20"/>
      <c r="W19" s="20"/>
      <c r="X19" s="20"/>
      <c r="Y19" s="20"/>
      <c r="Z19" s="20"/>
      <c r="AA19" s="20"/>
      <c r="AB19" s="20"/>
      <c r="AC19" s="20"/>
    </row>
    <row r="20" spans="1:29" s="29" customFormat="1" ht="14" customHeight="1" x14ac:dyDescent="0.4">
      <c r="A20" s="8"/>
      <c r="B20" s="35" t="s">
        <v>53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1">
        <f>SUM(C20:R20)</f>
        <v>0</v>
      </c>
      <c r="T20" s="8"/>
      <c r="U20" s="8"/>
      <c r="V20" s="20"/>
      <c r="W20" s="20"/>
      <c r="X20" s="20"/>
      <c r="Y20" s="20"/>
      <c r="Z20" s="20"/>
      <c r="AA20" s="20"/>
      <c r="AB20" s="20"/>
      <c r="AC20" s="20"/>
    </row>
    <row r="21" spans="1:29" s="29" customFormat="1" ht="14.55" customHeight="1" x14ac:dyDescent="0.4">
      <c r="A21" s="8"/>
      <c r="B21" s="35" t="s">
        <v>36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11">
        <f t="shared" ref="S21:S22" si="4">SUM(C21:R21)</f>
        <v>0</v>
      </c>
      <c r="T21" s="8"/>
      <c r="U21" s="8"/>
      <c r="V21" s="20"/>
      <c r="W21" s="20"/>
      <c r="X21" s="20"/>
      <c r="Y21" s="20"/>
      <c r="Z21" s="20"/>
      <c r="AA21" s="20"/>
      <c r="AB21" s="20"/>
      <c r="AC21" s="20"/>
    </row>
    <row r="22" spans="1:29" s="29" customFormat="1" ht="13.9" x14ac:dyDescent="0.4">
      <c r="A22" s="8"/>
      <c r="B22" s="35" t="s">
        <v>34</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12">
        <f t="shared" si="4"/>
        <v>0</v>
      </c>
      <c r="T22" s="8"/>
      <c r="U22" s="8"/>
      <c r="V22" s="20"/>
      <c r="W22" s="20"/>
      <c r="X22" s="20"/>
      <c r="Y22" s="20"/>
      <c r="Z22" s="20"/>
      <c r="AA22" s="20"/>
      <c r="AB22" s="20"/>
      <c r="AC22" s="20"/>
    </row>
    <row r="23" spans="1:29" ht="13.9" x14ac:dyDescent="0.4">
      <c r="B23" s="1" t="s">
        <v>37</v>
      </c>
      <c r="C23" s="36">
        <f t="shared" ref="C23:S23" si="5">SUM(C20:C22)</f>
        <v>0</v>
      </c>
      <c r="D23" s="36">
        <f t="shared" si="5"/>
        <v>0</v>
      </c>
      <c r="E23" s="36">
        <f t="shared" si="5"/>
        <v>0</v>
      </c>
      <c r="F23" s="36">
        <f t="shared" si="5"/>
        <v>0</v>
      </c>
      <c r="G23" s="36">
        <f t="shared" si="5"/>
        <v>0</v>
      </c>
      <c r="H23" s="36">
        <f t="shared" si="5"/>
        <v>0</v>
      </c>
      <c r="I23" s="36">
        <f t="shared" si="5"/>
        <v>0</v>
      </c>
      <c r="J23" s="36">
        <f t="shared" si="5"/>
        <v>0</v>
      </c>
      <c r="K23" s="36">
        <f t="shared" si="5"/>
        <v>0</v>
      </c>
      <c r="L23" s="36">
        <f t="shared" si="5"/>
        <v>0</v>
      </c>
      <c r="M23" s="36">
        <f t="shared" si="5"/>
        <v>0</v>
      </c>
      <c r="N23" s="36">
        <f t="shared" si="5"/>
        <v>0</v>
      </c>
      <c r="O23" s="36">
        <f t="shared" si="5"/>
        <v>0</v>
      </c>
      <c r="P23" s="36">
        <f t="shared" si="5"/>
        <v>0</v>
      </c>
      <c r="Q23" s="36">
        <f t="shared" si="5"/>
        <v>0</v>
      </c>
      <c r="R23" s="36">
        <f t="shared" si="5"/>
        <v>0</v>
      </c>
      <c r="S23" s="37">
        <f t="shared" si="5"/>
        <v>0</v>
      </c>
      <c r="T23"/>
      <c r="U23"/>
    </row>
    <row r="24" spans="1:29" x14ac:dyDescent="0.35">
      <c r="B24" s="2"/>
      <c r="C24" s="3"/>
      <c r="D24" s="3"/>
      <c r="E24" s="3"/>
      <c r="F24" s="3"/>
      <c r="G24" s="3"/>
      <c r="H24" s="3"/>
      <c r="I24" s="3"/>
      <c r="J24" s="3"/>
      <c r="K24" s="3"/>
      <c r="L24" s="3"/>
      <c r="M24" s="3"/>
      <c r="N24" s="3"/>
      <c r="O24" s="3"/>
      <c r="P24" s="3"/>
      <c r="Q24" s="3"/>
      <c r="R24" s="3"/>
      <c r="S24" s="11"/>
      <c r="T24"/>
      <c r="U24"/>
    </row>
    <row r="25" spans="1:29" x14ac:dyDescent="0.35">
      <c r="B25" s="2" t="s">
        <v>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12">
        <f>SUM(C25:R25)</f>
        <v>0</v>
      </c>
      <c r="T25"/>
      <c r="U25"/>
    </row>
    <row r="26" spans="1:29" x14ac:dyDescent="0.35">
      <c r="B26" s="2" t="s">
        <v>4</v>
      </c>
      <c r="C26" s="3">
        <f t="shared" ref="C26:R26" si="6">C23-C25</f>
        <v>0</v>
      </c>
      <c r="D26" s="3">
        <f t="shared" si="6"/>
        <v>0</v>
      </c>
      <c r="E26" s="3">
        <f t="shared" si="6"/>
        <v>0</v>
      </c>
      <c r="F26" s="3">
        <f t="shared" si="6"/>
        <v>0</v>
      </c>
      <c r="G26" s="3">
        <f t="shared" si="6"/>
        <v>0</v>
      </c>
      <c r="H26" s="3">
        <f t="shared" si="6"/>
        <v>0</v>
      </c>
      <c r="I26" s="3">
        <f t="shared" si="6"/>
        <v>0</v>
      </c>
      <c r="J26" s="3">
        <f t="shared" si="6"/>
        <v>0</v>
      </c>
      <c r="K26" s="3">
        <f t="shared" si="6"/>
        <v>0</v>
      </c>
      <c r="L26" s="3">
        <f t="shared" si="6"/>
        <v>0</v>
      </c>
      <c r="M26" s="3">
        <f t="shared" si="6"/>
        <v>0</v>
      </c>
      <c r="N26" s="3">
        <f t="shared" si="6"/>
        <v>0</v>
      </c>
      <c r="O26" s="3">
        <f t="shared" si="6"/>
        <v>0</v>
      </c>
      <c r="P26" s="3">
        <f t="shared" si="6"/>
        <v>0</v>
      </c>
      <c r="Q26" s="3">
        <f t="shared" si="6"/>
        <v>0</v>
      </c>
      <c r="R26" s="3">
        <f t="shared" si="6"/>
        <v>0</v>
      </c>
      <c r="S26" s="11">
        <f>S23-S25</f>
        <v>0</v>
      </c>
      <c r="T26"/>
      <c r="U26"/>
    </row>
    <row r="27" spans="1:29" x14ac:dyDescent="0.35">
      <c r="B27" s="2"/>
      <c r="C27" s="3"/>
      <c r="D27" s="3"/>
      <c r="E27" s="3"/>
      <c r="F27" s="3"/>
      <c r="G27" s="3"/>
      <c r="H27" s="3"/>
      <c r="I27" s="3"/>
      <c r="J27" s="3"/>
      <c r="K27" s="3"/>
      <c r="L27" s="3"/>
      <c r="M27" s="3"/>
      <c r="N27" s="3"/>
      <c r="O27" s="3"/>
      <c r="P27" s="3"/>
      <c r="Q27" s="3"/>
      <c r="R27" s="3"/>
      <c r="S27" s="11"/>
      <c r="T27"/>
      <c r="U27"/>
    </row>
    <row r="28" spans="1:29" ht="13.9" x14ac:dyDescent="0.4">
      <c r="B28" s="6" t="s">
        <v>5</v>
      </c>
      <c r="C28" s="3"/>
      <c r="D28" s="3"/>
      <c r="E28" s="3"/>
      <c r="F28" s="3"/>
      <c r="G28" s="3"/>
      <c r="H28" s="3"/>
      <c r="I28" s="3"/>
      <c r="J28" s="3"/>
      <c r="K28" s="3"/>
      <c r="L28" s="3"/>
      <c r="M28" s="3"/>
      <c r="N28" s="3"/>
      <c r="O28" s="3"/>
      <c r="P28" s="3"/>
      <c r="Q28" s="3"/>
      <c r="R28" s="3"/>
      <c r="S28" s="11"/>
      <c r="T28"/>
      <c r="U28"/>
    </row>
    <row r="29" spans="1:29" x14ac:dyDescent="0.35">
      <c r="B29" s="2" t="s">
        <v>13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11">
        <f t="shared" ref="S29:S39" si="7">SUM(C29:R29)</f>
        <v>0</v>
      </c>
      <c r="T29"/>
      <c r="U29"/>
    </row>
    <row r="30" spans="1:29" x14ac:dyDescent="0.35">
      <c r="B30" s="2" t="s">
        <v>14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11">
        <f t="shared" si="7"/>
        <v>0</v>
      </c>
      <c r="T30"/>
      <c r="U30"/>
    </row>
    <row r="31" spans="1:29" x14ac:dyDescent="0.35">
      <c r="B31" s="2" t="s">
        <v>15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11">
        <f t="shared" si="7"/>
        <v>0</v>
      </c>
      <c r="T31"/>
      <c r="U31"/>
    </row>
    <row r="32" spans="1:29" x14ac:dyDescent="0.35">
      <c r="B32" s="2" t="s">
        <v>20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1">
        <f t="shared" si="7"/>
        <v>0</v>
      </c>
      <c r="T32"/>
      <c r="U32"/>
    </row>
    <row r="33" spans="1:21" x14ac:dyDescent="0.35">
      <c r="B33" s="2" t="s">
        <v>19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11">
        <f t="shared" si="7"/>
        <v>0</v>
      </c>
      <c r="T33"/>
      <c r="U33"/>
    </row>
    <row r="34" spans="1:21" x14ac:dyDescent="0.35">
      <c r="B34" s="2" t="s">
        <v>32</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11">
        <f t="shared" si="7"/>
        <v>0</v>
      </c>
      <c r="T34"/>
      <c r="U34"/>
    </row>
    <row r="35" spans="1:21" x14ac:dyDescent="0.35">
      <c r="B35" s="2" t="s">
        <v>31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11">
        <f t="shared" si="7"/>
        <v>0</v>
      </c>
      <c r="T35"/>
      <c r="U35"/>
    </row>
    <row r="36" spans="1:21" x14ac:dyDescent="0.35">
      <c r="B36" s="2" t="s">
        <v>17</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11">
        <f t="shared" si="7"/>
        <v>0</v>
      </c>
      <c r="T36"/>
      <c r="U36"/>
    </row>
    <row r="37" spans="1:21" x14ac:dyDescent="0.35">
      <c r="B37" s="2" t="s">
        <v>27</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11">
        <f t="shared" si="7"/>
        <v>0</v>
      </c>
      <c r="T37"/>
      <c r="U37"/>
    </row>
    <row r="38" spans="1:21" x14ac:dyDescent="0.35">
      <c r="B38" s="2" t="s">
        <v>18</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11">
        <f t="shared" si="7"/>
        <v>0</v>
      </c>
      <c r="T38"/>
      <c r="U38"/>
    </row>
    <row r="39" spans="1:21" s="29" customFormat="1" ht="13.9" x14ac:dyDescent="0.4">
      <c r="A39" s="8"/>
      <c r="B39" s="2" t="s">
        <v>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12">
        <f t="shared" si="7"/>
        <v>0</v>
      </c>
      <c r="T39" s="8"/>
      <c r="U39" s="8"/>
    </row>
    <row r="40" spans="1:21" ht="13.9" x14ac:dyDescent="0.4">
      <c r="B40" s="1" t="s">
        <v>8</v>
      </c>
      <c r="C40" s="4">
        <f t="shared" ref="C40:S40" si="8">SUM(C29:C39)</f>
        <v>0</v>
      </c>
      <c r="D40" s="4">
        <f t="shared" si="8"/>
        <v>0</v>
      </c>
      <c r="E40" s="4">
        <f t="shared" si="8"/>
        <v>0</v>
      </c>
      <c r="F40" s="4">
        <f t="shared" si="8"/>
        <v>0</v>
      </c>
      <c r="G40" s="4">
        <f t="shared" si="8"/>
        <v>0</v>
      </c>
      <c r="H40" s="4">
        <f t="shared" si="8"/>
        <v>0</v>
      </c>
      <c r="I40" s="4">
        <f t="shared" si="8"/>
        <v>0</v>
      </c>
      <c r="J40" s="4">
        <f t="shared" si="8"/>
        <v>0</v>
      </c>
      <c r="K40" s="4">
        <f t="shared" si="8"/>
        <v>0</v>
      </c>
      <c r="L40" s="4">
        <f t="shared" si="8"/>
        <v>0</v>
      </c>
      <c r="M40" s="4">
        <f t="shared" si="8"/>
        <v>0</v>
      </c>
      <c r="N40" s="4">
        <f t="shared" si="8"/>
        <v>0</v>
      </c>
      <c r="O40" s="4">
        <f t="shared" si="8"/>
        <v>0</v>
      </c>
      <c r="P40" s="4">
        <f t="shared" si="8"/>
        <v>0</v>
      </c>
      <c r="Q40" s="4">
        <f t="shared" si="8"/>
        <v>0</v>
      </c>
      <c r="R40" s="4">
        <f t="shared" si="8"/>
        <v>0</v>
      </c>
      <c r="S40" s="11">
        <f t="shared" si="8"/>
        <v>0</v>
      </c>
      <c r="T40"/>
      <c r="U40"/>
    </row>
    <row r="41" spans="1:21" x14ac:dyDescent="0.35">
      <c r="B41" s="2"/>
      <c r="C41" s="4"/>
      <c r="D41" s="4"/>
      <c r="E41" s="4"/>
      <c r="F41" s="4"/>
      <c r="G41" s="4"/>
      <c r="H41" s="4"/>
      <c r="I41" s="4"/>
      <c r="J41" s="4"/>
      <c r="K41" s="4"/>
      <c r="L41" s="4"/>
      <c r="M41" s="4"/>
      <c r="N41" s="4"/>
      <c r="O41" s="4"/>
      <c r="P41" s="4"/>
      <c r="Q41" s="4"/>
      <c r="R41" s="4"/>
      <c r="S41" s="13"/>
      <c r="T41"/>
      <c r="U41"/>
    </row>
    <row r="42" spans="1:21" x14ac:dyDescent="0.35">
      <c r="B42" s="2" t="s">
        <v>16</v>
      </c>
      <c r="C42" s="7">
        <f t="shared" ref="C42:S42" si="9">C26-C40</f>
        <v>0</v>
      </c>
      <c r="D42" s="7">
        <f t="shared" si="9"/>
        <v>0</v>
      </c>
      <c r="E42" s="7">
        <f t="shared" si="9"/>
        <v>0</v>
      </c>
      <c r="F42" s="7">
        <f t="shared" si="9"/>
        <v>0</v>
      </c>
      <c r="G42" s="7">
        <f t="shared" si="9"/>
        <v>0</v>
      </c>
      <c r="H42" s="7">
        <f t="shared" si="9"/>
        <v>0</v>
      </c>
      <c r="I42" s="7">
        <f t="shared" si="9"/>
        <v>0</v>
      </c>
      <c r="J42" s="7">
        <f t="shared" si="9"/>
        <v>0</v>
      </c>
      <c r="K42" s="7">
        <f t="shared" si="9"/>
        <v>0</v>
      </c>
      <c r="L42" s="7">
        <f t="shared" si="9"/>
        <v>0</v>
      </c>
      <c r="M42" s="7">
        <f t="shared" si="9"/>
        <v>0</v>
      </c>
      <c r="N42" s="7">
        <f t="shared" si="9"/>
        <v>0</v>
      </c>
      <c r="O42" s="7">
        <f t="shared" si="9"/>
        <v>0</v>
      </c>
      <c r="P42" s="7">
        <f t="shared" si="9"/>
        <v>0</v>
      </c>
      <c r="Q42" s="7">
        <f t="shared" si="9"/>
        <v>0</v>
      </c>
      <c r="R42" s="7">
        <f t="shared" si="9"/>
        <v>0</v>
      </c>
      <c r="S42" s="14">
        <f t="shared" si="9"/>
        <v>0</v>
      </c>
      <c r="T42"/>
      <c r="U42"/>
    </row>
    <row r="43" spans="1:21" x14ac:dyDescent="0.35">
      <c r="B43" s="2" t="s">
        <v>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5">
        <f>SUM(C43:R43)</f>
        <v>0</v>
      </c>
      <c r="T43"/>
      <c r="U43"/>
    </row>
    <row r="44" spans="1:21" ht="13.9" x14ac:dyDescent="0.4">
      <c r="B44" s="1" t="s">
        <v>10</v>
      </c>
      <c r="C44" s="3">
        <f t="shared" ref="C44:S44" si="10">C42-C43</f>
        <v>0</v>
      </c>
      <c r="D44" s="3">
        <f t="shared" si="10"/>
        <v>0</v>
      </c>
      <c r="E44" s="3">
        <f t="shared" si="10"/>
        <v>0</v>
      </c>
      <c r="F44" s="3">
        <f t="shared" si="10"/>
        <v>0</v>
      </c>
      <c r="G44" s="3">
        <f t="shared" si="10"/>
        <v>0</v>
      </c>
      <c r="H44" s="3">
        <f t="shared" si="10"/>
        <v>0</v>
      </c>
      <c r="I44" s="3">
        <f t="shared" si="10"/>
        <v>0</v>
      </c>
      <c r="J44" s="3">
        <f t="shared" si="10"/>
        <v>0</v>
      </c>
      <c r="K44" s="3">
        <f t="shared" si="10"/>
        <v>0</v>
      </c>
      <c r="L44" s="3">
        <f t="shared" si="10"/>
        <v>0</v>
      </c>
      <c r="M44" s="3">
        <f t="shared" si="10"/>
        <v>0</v>
      </c>
      <c r="N44" s="3">
        <f t="shared" si="10"/>
        <v>0</v>
      </c>
      <c r="O44" s="3">
        <f t="shared" si="10"/>
        <v>0</v>
      </c>
      <c r="P44" s="3">
        <f t="shared" si="10"/>
        <v>0</v>
      </c>
      <c r="Q44" s="3">
        <f t="shared" si="10"/>
        <v>0</v>
      </c>
      <c r="R44" s="3">
        <f t="shared" si="10"/>
        <v>0</v>
      </c>
      <c r="S44" s="11">
        <f t="shared" si="10"/>
        <v>0</v>
      </c>
      <c r="T44"/>
      <c r="U44"/>
    </row>
    <row r="45" spans="1:21" x14ac:dyDescent="0.35">
      <c r="B45" s="2"/>
      <c r="C45" s="3"/>
      <c r="D45" s="3"/>
      <c r="E45" s="3"/>
      <c r="F45" s="3"/>
      <c r="G45" s="3"/>
      <c r="H45" s="3"/>
      <c r="I45" s="3"/>
      <c r="J45" s="3"/>
      <c r="K45" s="3"/>
      <c r="L45" s="3"/>
      <c r="M45" s="3"/>
      <c r="N45" s="3"/>
      <c r="O45" s="3"/>
      <c r="P45" s="3"/>
      <c r="Q45" s="3"/>
      <c r="R45" s="3"/>
      <c r="S45" s="11"/>
      <c r="T45" s="3"/>
      <c r="U45"/>
    </row>
    <row r="46" spans="1:21" ht="15.75" customHeight="1" x14ac:dyDescent="0.35">
      <c r="B46" s="2" t="s">
        <v>50</v>
      </c>
      <c r="C46" s="3"/>
      <c r="D46" s="3"/>
      <c r="E46" s="3"/>
      <c r="F46" s="3"/>
      <c r="G46" s="3"/>
      <c r="H46" s="3"/>
      <c r="I46" s="3"/>
      <c r="J46" s="3"/>
      <c r="K46" s="3"/>
      <c r="L46" s="3"/>
      <c r="M46" s="3"/>
      <c r="N46" s="3"/>
      <c r="O46" s="3"/>
      <c r="P46" s="3"/>
      <c r="Q46" s="3"/>
      <c r="R46" s="3"/>
      <c r="S46" s="28">
        <v>0</v>
      </c>
      <c r="T46"/>
      <c r="U46"/>
    </row>
    <row r="47" spans="1:21" x14ac:dyDescent="0.35">
      <c r="B47" s="2" t="s">
        <v>11</v>
      </c>
      <c r="C47" s="3"/>
      <c r="D47" s="3"/>
      <c r="E47" s="3"/>
      <c r="F47" s="3"/>
      <c r="G47" s="3"/>
      <c r="H47" s="3"/>
      <c r="I47" s="3"/>
      <c r="J47" s="3"/>
      <c r="K47" s="3"/>
      <c r="L47" s="3"/>
      <c r="M47" s="3"/>
      <c r="N47" s="3"/>
      <c r="O47" s="3"/>
      <c r="P47" s="3"/>
      <c r="Q47" s="3"/>
      <c r="R47" s="3"/>
      <c r="S47" s="13">
        <f>IFERROR(S46/S15,0)</f>
        <v>0</v>
      </c>
      <c r="T47"/>
      <c r="U47"/>
    </row>
    <row r="48" spans="1:21" ht="13.9" x14ac:dyDescent="0.4">
      <c r="B48" s="10"/>
      <c r="C48" s="3"/>
      <c r="D48" s="3"/>
      <c r="E48" s="3"/>
      <c r="F48" s="3"/>
      <c r="G48" s="3"/>
      <c r="H48" s="3"/>
      <c r="I48" s="3"/>
      <c r="J48" s="3"/>
      <c r="K48" s="3"/>
      <c r="L48" s="3"/>
      <c r="M48" s="3"/>
      <c r="N48" s="3"/>
      <c r="O48" s="3"/>
      <c r="P48" s="3"/>
      <c r="Q48" s="3"/>
      <c r="R48" s="3"/>
      <c r="S48" s="13"/>
      <c r="T48"/>
      <c r="U48"/>
    </row>
    <row r="49" spans="1:259" ht="15.4" x14ac:dyDescent="0.35">
      <c r="B49" s="2" t="s">
        <v>51</v>
      </c>
      <c r="C49" s="3"/>
      <c r="D49" s="3"/>
      <c r="E49" s="3"/>
      <c r="F49" s="3"/>
      <c r="G49" s="3"/>
      <c r="H49" s="3"/>
      <c r="I49" s="3"/>
      <c r="J49" s="3"/>
      <c r="K49" s="3"/>
      <c r="L49" s="3"/>
      <c r="M49" s="3"/>
      <c r="N49" s="3"/>
      <c r="O49" s="3"/>
      <c r="P49" s="3"/>
      <c r="Q49" s="3"/>
      <c r="R49" s="3"/>
      <c r="S49" s="28">
        <v>0</v>
      </c>
      <c r="T49"/>
      <c r="U49"/>
    </row>
    <row r="50" spans="1:259" x14ac:dyDescent="0.35">
      <c r="B50" s="2" t="s">
        <v>21</v>
      </c>
      <c r="C50" s="3"/>
      <c r="D50" s="3"/>
      <c r="E50" s="3"/>
      <c r="F50" s="3"/>
      <c r="G50" s="3"/>
      <c r="H50" s="3"/>
      <c r="I50" s="3"/>
      <c r="J50" s="3"/>
      <c r="K50" s="3"/>
      <c r="L50" s="3"/>
      <c r="M50" s="3"/>
      <c r="N50" s="3"/>
      <c r="O50" s="3"/>
      <c r="P50" s="3"/>
      <c r="Q50" s="3"/>
      <c r="R50" s="3"/>
      <c r="S50" s="13">
        <f>IFERROR(S49/S15,0)</f>
        <v>0</v>
      </c>
      <c r="T50"/>
      <c r="U50"/>
    </row>
    <row r="51" spans="1:259" x14ac:dyDescent="0.35">
      <c r="B51" s="2"/>
      <c r="C51" s="3"/>
      <c r="D51" s="3"/>
      <c r="E51" s="3"/>
      <c r="F51" s="3"/>
      <c r="G51" s="3"/>
      <c r="H51" s="3"/>
      <c r="I51" s="3"/>
      <c r="J51" s="3"/>
      <c r="K51" s="3"/>
      <c r="L51" s="3"/>
      <c r="M51" s="3"/>
      <c r="N51" s="3"/>
      <c r="O51" s="3"/>
      <c r="P51" s="3"/>
      <c r="Q51" s="3"/>
      <c r="R51" s="3"/>
      <c r="S51" s="13"/>
      <c r="T51"/>
      <c r="U51"/>
    </row>
    <row r="52" spans="1:259" ht="13.9" thickBot="1" x14ac:dyDescent="0.4">
      <c r="B52" s="5"/>
      <c r="C52" s="9"/>
      <c r="D52" s="9"/>
      <c r="E52" s="9"/>
      <c r="F52" s="9"/>
      <c r="G52" s="9"/>
      <c r="H52" s="9"/>
      <c r="I52" s="9"/>
      <c r="J52" s="9"/>
      <c r="K52" s="9"/>
      <c r="L52" s="9"/>
      <c r="M52" s="9"/>
      <c r="N52" s="9"/>
      <c r="O52" s="9"/>
      <c r="P52" s="9"/>
      <c r="Q52" s="9"/>
      <c r="R52" s="9"/>
      <c r="S52" s="16"/>
      <c r="T52"/>
      <c r="U5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3" customFormat="1" ht="30" customHeight="1" x14ac:dyDescent="0.35">
      <c r="A55" s="44"/>
      <c r="B55" s="95" t="s">
        <v>48</v>
      </c>
      <c r="C55" s="95"/>
      <c r="D55" s="95"/>
      <c r="E55" s="95"/>
      <c r="F55" s="95"/>
      <c r="G55" s="95"/>
      <c r="H55" s="95"/>
      <c r="I55" s="95"/>
      <c r="J55" s="95"/>
      <c r="K55" s="95"/>
      <c r="L55" s="95"/>
      <c r="M55" s="95"/>
      <c r="N55" s="95"/>
      <c r="O55" s="95"/>
      <c r="P55" s="95"/>
      <c r="Q55" s="95"/>
      <c r="R55" s="95"/>
      <c r="S55" s="95"/>
    </row>
    <row r="56" spans="1:259" s="43" customFormat="1" ht="30" customHeight="1" x14ac:dyDescent="0.35">
      <c r="A56" s="44"/>
      <c r="B56" s="43" t="s">
        <v>38</v>
      </c>
    </row>
    <row r="57" spans="1:259" customFormat="1" x14ac:dyDescent="0.35">
      <c r="B57" s="20"/>
      <c r="C57" s="20"/>
      <c r="D57" s="20"/>
      <c r="E57" s="20"/>
      <c r="F57" s="20"/>
      <c r="G57" s="20"/>
      <c r="H57" s="20"/>
      <c r="I57" s="20"/>
      <c r="J57" s="20"/>
      <c r="K57" s="20"/>
      <c r="L57" s="20"/>
      <c r="M57" s="20"/>
      <c r="N57" s="20"/>
      <c r="O57" s="20"/>
      <c r="P57" s="20"/>
      <c r="Q57" s="20"/>
    </row>
  </sheetData>
  <sheetProtection sheet="1" selectLockedCells="1"/>
  <mergeCells count="4">
    <mergeCell ref="B10:S10"/>
    <mergeCell ref="B54:S54"/>
    <mergeCell ref="B55:S55"/>
    <mergeCell ref="L2:S2"/>
  </mergeCells>
  <pageMargins left="0.25" right="0.21" top="0.42" bottom="0.39" header="0.23" footer="0.17"/>
  <pageSetup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A626D-BDD6-4FD5-9D0C-C67F595231DC}">
  <sheetPr>
    <pageSetUpPr fitToPage="1"/>
  </sheetPr>
  <dimension ref="A1:IY57"/>
  <sheetViews>
    <sheetView zoomScale="80" zoomScaleNormal="80" workbookViewId="0">
      <selection activeCell="S49" sqref="S49"/>
    </sheetView>
  </sheetViews>
  <sheetFormatPr defaultColWidth="9" defaultRowHeight="13.5" x14ac:dyDescent="0.35"/>
  <cols>
    <col min="2" max="2" width="38.25" style="20" customWidth="1"/>
    <col min="3" max="18" width="13.0625" style="20" customWidth="1"/>
    <col min="19" max="19" width="13.5625" style="20" customWidth="1"/>
    <col min="20" max="16384" width="9" style="20"/>
  </cols>
  <sheetData>
    <row r="1" spans="1:29" x14ac:dyDescent="0.35">
      <c r="B1"/>
      <c r="C1"/>
      <c r="D1"/>
      <c r="E1"/>
      <c r="F1"/>
      <c r="G1"/>
      <c r="H1"/>
      <c r="I1"/>
      <c r="J1"/>
      <c r="K1"/>
      <c r="L1"/>
      <c r="M1"/>
      <c r="N1"/>
      <c r="O1"/>
      <c r="P1"/>
      <c r="Q1"/>
      <c r="R1"/>
      <c r="S1"/>
      <c r="T1"/>
      <c r="U1"/>
    </row>
    <row r="2" spans="1:29" ht="13.9" x14ac:dyDescent="0.4">
      <c r="B2" s="65" t="s">
        <v>54</v>
      </c>
      <c r="C2" s="19"/>
      <c r="D2" s="19"/>
      <c r="E2" s="19"/>
      <c r="F2" s="19"/>
      <c r="G2" s="19"/>
      <c r="H2"/>
      <c r="I2"/>
      <c r="J2"/>
      <c r="K2" s="8" t="s">
        <v>45</v>
      </c>
      <c r="L2" s="96" t="s">
        <v>46</v>
      </c>
      <c r="M2" s="96"/>
      <c r="N2" s="96"/>
      <c r="O2" s="96"/>
      <c r="P2" s="96"/>
      <c r="Q2" s="96"/>
      <c r="R2" s="96"/>
      <c r="S2" s="96"/>
      <c r="T2"/>
      <c r="U2"/>
    </row>
    <row r="3" spans="1:29" ht="13.9" x14ac:dyDescent="0.4">
      <c r="B3" s="65" t="s">
        <v>41</v>
      </c>
      <c r="C3"/>
      <c r="D3"/>
      <c r="E3"/>
      <c r="F3"/>
      <c r="G3"/>
      <c r="H3"/>
      <c r="I3"/>
      <c r="J3"/>
      <c r="K3"/>
      <c r="L3"/>
      <c r="M3"/>
      <c r="N3"/>
      <c r="O3"/>
      <c r="P3"/>
      <c r="Q3"/>
      <c r="R3"/>
      <c r="S3"/>
      <c r="T3"/>
      <c r="U3"/>
    </row>
    <row r="4" spans="1:29" ht="13.9" x14ac:dyDescent="0.4">
      <c r="B4" s="65" t="s">
        <v>64</v>
      </c>
      <c r="C4"/>
      <c r="D4"/>
      <c r="E4"/>
      <c r="F4"/>
      <c r="G4"/>
      <c r="H4"/>
      <c r="I4"/>
      <c r="J4"/>
      <c r="K4"/>
      <c r="L4"/>
      <c r="M4"/>
      <c r="N4"/>
      <c r="O4"/>
      <c r="P4"/>
      <c r="Q4"/>
      <c r="S4"/>
      <c r="T4"/>
      <c r="U4"/>
    </row>
    <row r="5" spans="1:29" ht="13.9" x14ac:dyDescent="0.4">
      <c r="B5" s="8" t="s">
        <v>22</v>
      </c>
      <c r="C5"/>
      <c r="D5"/>
      <c r="E5"/>
      <c r="F5" s="34"/>
      <c r="G5"/>
      <c r="H5"/>
      <c r="I5"/>
      <c r="J5"/>
      <c r="K5"/>
      <c r="L5"/>
      <c r="M5"/>
      <c r="N5"/>
      <c r="O5"/>
      <c r="P5"/>
      <c r="Q5"/>
      <c r="R5"/>
      <c r="S5"/>
      <c r="T5"/>
      <c r="U5"/>
    </row>
    <row r="6" spans="1:29" ht="15" customHeight="1" x14ac:dyDescent="0.35">
      <c r="B6" s="21" t="s">
        <v>23</v>
      </c>
      <c r="C6"/>
      <c r="D6"/>
      <c r="E6"/>
      <c r="F6"/>
      <c r="G6"/>
      <c r="H6"/>
      <c r="I6"/>
      <c r="J6"/>
      <c r="K6"/>
      <c r="L6"/>
      <c r="M6"/>
      <c r="N6"/>
      <c r="O6"/>
      <c r="P6"/>
      <c r="Q6"/>
      <c r="R6"/>
      <c r="S6"/>
      <c r="T6"/>
      <c r="U6"/>
    </row>
    <row r="7" spans="1:29" x14ac:dyDescent="0.35">
      <c r="B7"/>
      <c r="C7"/>
      <c r="D7"/>
      <c r="E7"/>
      <c r="F7"/>
      <c r="G7"/>
      <c r="H7"/>
      <c r="I7"/>
      <c r="J7"/>
      <c r="K7"/>
      <c r="L7"/>
      <c r="M7"/>
      <c r="N7"/>
      <c r="O7"/>
      <c r="P7"/>
      <c r="Q7"/>
      <c r="R7"/>
      <c r="S7"/>
      <c r="T7"/>
      <c r="U7"/>
    </row>
    <row r="8" spans="1:29" ht="13.9" x14ac:dyDescent="0.4">
      <c r="B8" s="8" t="s">
        <v>49</v>
      </c>
      <c r="E8"/>
      <c r="F8"/>
      <c r="G8"/>
      <c r="H8"/>
      <c r="I8"/>
      <c r="J8"/>
      <c r="K8"/>
      <c r="L8"/>
      <c r="M8"/>
      <c r="N8"/>
      <c r="O8"/>
      <c r="P8"/>
      <c r="Q8"/>
      <c r="R8"/>
      <c r="S8"/>
      <c r="T8"/>
      <c r="U8"/>
    </row>
    <row r="9" spans="1:29" x14ac:dyDescent="0.35">
      <c r="B9" s="63" t="s">
        <v>56</v>
      </c>
      <c r="E9"/>
      <c r="F9"/>
      <c r="G9"/>
      <c r="H9"/>
      <c r="I9"/>
      <c r="J9"/>
      <c r="K9"/>
      <c r="L9"/>
      <c r="M9"/>
      <c r="N9"/>
      <c r="O9"/>
      <c r="P9"/>
      <c r="Q9"/>
      <c r="R9"/>
      <c r="S9"/>
      <c r="T9"/>
      <c r="U9"/>
    </row>
    <row r="10" spans="1:29" ht="14.25" thickBot="1" x14ac:dyDescent="0.45">
      <c r="B10" s="93" t="s">
        <v>24</v>
      </c>
      <c r="C10" s="93"/>
      <c r="D10" s="93"/>
      <c r="E10" s="93"/>
      <c r="F10" s="93"/>
      <c r="G10" s="93"/>
      <c r="H10" s="93"/>
      <c r="I10" s="93"/>
      <c r="J10" s="93"/>
      <c r="K10" s="93"/>
      <c r="L10" s="93"/>
      <c r="M10" s="93"/>
      <c r="N10" s="93"/>
      <c r="O10" s="93"/>
      <c r="P10" s="93"/>
      <c r="Q10" s="93"/>
      <c r="R10" s="93"/>
      <c r="S10" s="93"/>
      <c r="T10"/>
      <c r="U10"/>
    </row>
    <row r="11" spans="1:29" s="69" customFormat="1" ht="14.25" thickBot="1" x14ac:dyDescent="0.45">
      <c r="A11" s="63"/>
      <c r="B11" s="66" t="s">
        <v>52</v>
      </c>
      <c r="C11" s="67">
        <v>2027</v>
      </c>
      <c r="D11" s="67">
        <f t="shared" ref="D11:R11" si="0">C11+1</f>
        <v>2028</v>
      </c>
      <c r="E11" s="67">
        <f t="shared" si="0"/>
        <v>2029</v>
      </c>
      <c r="F11" s="67">
        <f t="shared" si="0"/>
        <v>2030</v>
      </c>
      <c r="G11" s="67">
        <f t="shared" si="0"/>
        <v>2031</v>
      </c>
      <c r="H11" s="67">
        <f t="shared" si="0"/>
        <v>2032</v>
      </c>
      <c r="I11" s="67">
        <f t="shared" si="0"/>
        <v>2033</v>
      </c>
      <c r="J11" s="67">
        <f t="shared" si="0"/>
        <v>2034</v>
      </c>
      <c r="K11" s="67">
        <f t="shared" si="0"/>
        <v>2035</v>
      </c>
      <c r="L11" s="67">
        <f t="shared" si="0"/>
        <v>2036</v>
      </c>
      <c r="M11" s="67">
        <f t="shared" si="0"/>
        <v>2037</v>
      </c>
      <c r="N11" s="67">
        <f t="shared" si="0"/>
        <v>2038</v>
      </c>
      <c r="O11" s="67">
        <f t="shared" si="0"/>
        <v>2039</v>
      </c>
      <c r="P11" s="67">
        <f t="shared" si="0"/>
        <v>2040</v>
      </c>
      <c r="Q11" s="67">
        <f t="shared" si="0"/>
        <v>2041</v>
      </c>
      <c r="R11" s="67">
        <f t="shared" si="0"/>
        <v>2042</v>
      </c>
      <c r="S11" s="68" t="s">
        <v>1</v>
      </c>
      <c r="T11" s="63"/>
      <c r="U11" s="63"/>
      <c r="V11" s="20"/>
      <c r="W11" s="20"/>
      <c r="X11" s="20"/>
      <c r="Y11" s="20"/>
      <c r="Z11" s="20"/>
      <c r="AA11" s="20"/>
      <c r="AB11" s="20"/>
      <c r="AC11" s="20"/>
    </row>
    <row r="12" spans="1:29" s="69" customFormat="1" ht="13.9" x14ac:dyDescent="0.4">
      <c r="A12" s="63"/>
      <c r="B12" s="71" t="s">
        <v>7</v>
      </c>
      <c r="C12" s="72"/>
      <c r="D12" s="72"/>
      <c r="E12" s="72"/>
      <c r="F12" s="72"/>
      <c r="G12" s="72"/>
      <c r="H12" s="72"/>
      <c r="I12" s="72"/>
      <c r="J12" s="72"/>
      <c r="K12" s="72"/>
      <c r="L12" s="72"/>
      <c r="M12" s="72"/>
      <c r="N12" s="72"/>
      <c r="O12" s="72"/>
      <c r="P12" s="72"/>
      <c r="Q12" s="72"/>
      <c r="R12" s="72"/>
      <c r="S12" s="73"/>
      <c r="T12" s="63"/>
      <c r="U12" s="63"/>
      <c r="V12" s="20"/>
      <c r="W12" s="20"/>
      <c r="X12" s="20"/>
      <c r="Y12" s="20"/>
      <c r="Z12" s="20"/>
      <c r="AA12" s="20"/>
      <c r="AB12" s="20"/>
      <c r="AC12" s="20"/>
    </row>
    <row r="13" spans="1:29" s="69" customFormat="1" ht="15.75" x14ac:dyDescent="0.45">
      <c r="A13" s="63"/>
      <c r="B13" s="74" t="s">
        <v>57</v>
      </c>
      <c r="C13" s="7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76">
        <f>SUM(C13:R13)</f>
        <v>47125423.742238693</v>
      </c>
      <c r="T13" s="63"/>
      <c r="U13" s="63"/>
      <c r="V13" s="20"/>
      <c r="W13" s="20"/>
      <c r="X13" s="20"/>
      <c r="Y13" s="20"/>
      <c r="Z13" s="20"/>
      <c r="AA13" s="20"/>
      <c r="AB13" s="20"/>
      <c r="AC13" s="20"/>
    </row>
    <row r="14" spans="1:29" s="69" customFormat="1" x14ac:dyDescent="0.35">
      <c r="A14" s="63"/>
      <c r="B14" s="74" t="s">
        <v>0</v>
      </c>
      <c r="C14" s="22">
        <f t="shared" ref="C14:S14" si="1">IFERROR(C23/C13,0)</f>
        <v>0</v>
      </c>
      <c r="D14" s="22">
        <f t="shared" si="1"/>
        <v>0</v>
      </c>
      <c r="E14" s="22">
        <f t="shared" si="1"/>
        <v>0</v>
      </c>
      <c r="F14" s="22">
        <f t="shared" si="1"/>
        <v>0</v>
      </c>
      <c r="G14" s="22">
        <f t="shared" si="1"/>
        <v>0</v>
      </c>
      <c r="H14" s="22">
        <f t="shared" si="1"/>
        <v>0</v>
      </c>
      <c r="I14" s="22">
        <f t="shared" si="1"/>
        <v>0</v>
      </c>
      <c r="J14" s="22">
        <f t="shared" si="1"/>
        <v>0</v>
      </c>
      <c r="K14" s="22">
        <f t="shared" si="1"/>
        <v>0</v>
      </c>
      <c r="L14" s="22">
        <f t="shared" si="1"/>
        <v>0</v>
      </c>
      <c r="M14" s="22">
        <f t="shared" si="1"/>
        <v>0</v>
      </c>
      <c r="N14" s="22">
        <f t="shared" si="1"/>
        <v>0</v>
      </c>
      <c r="O14" s="22">
        <f t="shared" si="1"/>
        <v>0</v>
      </c>
      <c r="P14" s="22">
        <f t="shared" si="1"/>
        <v>0</v>
      </c>
      <c r="Q14" s="22">
        <f t="shared" si="1"/>
        <v>0</v>
      </c>
      <c r="R14" s="22">
        <f t="shared" si="1"/>
        <v>0</v>
      </c>
      <c r="S14" s="23">
        <f t="shared" si="1"/>
        <v>0</v>
      </c>
      <c r="T14" s="63"/>
      <c r="U14" s="63"/>
      <c r="V14" s="20"/>
      <c r="W14" s="20"/>
      <c r="X14" s="20"/>
      <c r="Y14" s="20"/>
      <c r="Z14" s="20"/>
      <c r="AA14" s="20"/>
      <c r="AB14" s="20"/>
      <c r="AC14" s="20"/>
    </row>
    <row r="15" spans="1:29" s="69" customFormat="1" x14ac:dyDescent="0.35">
      <c r="A15" s="63"/>
      <c r="B15" s="74" t="s">
        <v>47</v>
      </c>
      <c r="C15" s="77">
        <v>782</v>
      </c>
      <c r="D15" s="77">
        <f t="shared" ref="D15:R15" si="2">C15</f>
        <v>782</v>
      </c>
      <c r="E15" s="77">
        <f t="shared" si="2"/>
        <v>782</v>
      </c>
      <c r="F15" s="77">
        <f t="shared" si="2"/>
        <v>782</v>
      </c>
      <c r="G15" s="77">
        <f t="shared" si="2"/>
        <v>782</v>
      </c>
      <c r="H15" s="77">
        <f t="shared" si="2"/>
        <v>782</v>
      </c>
      <c r="I15" s="77">
        <f t="shared" si="2"/>
        <v>782</v>
      </c>
      <c r="J15" s="77">
        <f t="shared" si="2"/>
        <v>782</v>
      </c>
      <c r="K15" s="77">
        <f t="shared" si="2"/>
        <v>782</v>
      </c>
      <c r="L15" s="77">
        <f t="shared" si="2"/>
        <v>782</v>
      </c>
      <c r="M15" s="77">
        <f t="shared" si="2"/>
        <v>782</v>
      </c>
      <c r="N15" s="77">
        <f t="shared" si="2"/>
        <v>782</v>
      </c>
      <c r="O15" s="77">
        <f t="shared" si="2"/>
        <v>782</v>
      </c>
      <c r="P15" s="77">
        <f>J15</f>
        <v>782</v>
      </c>
      <c r="Q15" s="77">
        <f t="shared" si="2"/>
        <v>782</v>
      </c>
      <c r="R15" s="77">
        <f t="shared" si="2"/>
        <v>782</v>
      </c>
      <c r="S15" s="78">
        <f>IF(MIN(C15:R15)&lt;&gt;MAX(C15:R15),"Please verify inconsistency of Sq. Ft. numbers in pro forma",AVERAGE(C15:R15))</f>
        <v>782</v>
      </c>
      <c r="T15" s="63"/>
      <c r="U15" s="63"/>
      <c r="V15" s="20"/>
      <c r="W15" s="20"/>
      <c r="X15" s="20"/>
      <c r="Y15" s="20"/>
      <c r="Z15" s="20"/>
      <c r="AA15" s="20"/>
      <c r="AB15" s="20"/>
      <c r="AC15" s="20"/>
    </row>
    <row r="16" spans="1:29" s="69" customFormat="1" x14ac:dyDescent="0.35">
      <c r="A16" s="63"/>
      <c r="B16" s="74" t="s">
        <v>12</v>
      </c>
      <c r="C16" s="79">
        <f t="shared" ref="C16:R16" si="3">IFERROR(C23/C15,0)</f>
        <v>0</v>
      </c>
      <c r="D16" s="79">
        <f t="shared" si="3"/>
        <v>0</v>
      </c>
      <c r="E16" s="79">
        <f t="shared" si="3"/>
        <v>0</v>
      </c>
      <c r="F16" s="79">
        <f t="shared" si="3"/>
        <v>0</v>
      </c>
      <c r="G16" s="79">
        <f t="shared" si="3"/>
        <v>0</v>
      </c>
      <c r="H16" s="79">
        <f t="shared" si="3"/>
        <v>0</v>
      </c>
      <c r="I16" s="79">
        <f t="shared" si="3"/>
        <v>0</v>
      </c>
      <c r="J16" s="79">
        <f t="shared" si="3"/>
        <v>0</v>
      </c>
      <c r="K16" s="79">
        <f t="shared" si="3"/>
        <v>0</v>
      </c>
      <c r="L16" s="79">
        <f t="shared" si="3"/>
        <v>0</v>
      </c>
      <c r="M16" s="79">
        <f t="shared" si="3"/>
        <v>0</v>
      </c>
      <c r="N16" s="79">
        <f t="shared" si="3"/>
        <v>0</v>
      </c>
      <c r="O16" s="79">
        <f t="shared" si="3"/>
        <v>0</v>
      </c>
      <c r="P16" s="79">
        <f t="shared" si="3"/>
        <v>0</v>
      </c>
      <c r="Q16" s="79">
        <f t="shared" si="3"/>
        <v>0</v>
      </c>
      <c r="R16" s="79">
        <f t="shared" si="3"/>
        <v>0</v>
      </c>
      <c r="S16" s="80">
        <f>IFERROR(S23/S15/10,0)</f>
        <v>0</v>
      </c>
      <c r="T16" s="63"/>
      <c r="U16" s="63"/>
      <c r="V16" s="20"/>
      <c r="W16" s="20"/>
      <c r="X16" s="20"/>
      <c r="Y16" s="20"/>
      <c r="Z16" s="20"/>
      <c r="AA16" s="20"/>
      <c r="AB16" s="20"/>
      <c r="AC16" s="20"/>
    </row>
    <row r="17" spans="1:29" ht="14" customHeight="1" x14ac:dyDescent="0.35">
      <c r="B17" s="2"/>
      <c r="C17" s="3"/>
      <c r="D17" s="3"/>
      <c r="E17" s="3"/>
      <c r="F17" s="3"/>
      <c r="G17" s="3"/>
      <c r="H17" s="3"/>
      <c r="I17" s="3"/>
      <c r="J17" s="3"/>
      <c r="K17" s="3"/>
      <c r="L17" s="3"/>
      <c r="M17" s="3"/>
      <c r="N17" s="3"/>
      <c r="O17" s="3"/>
      <c r="P17" s="3"/>
      <c r="Q17" s="3"/>
      <c r="R17" s="3"/>
      <c r="S17" s="11"/>
      <c r="T17"/>
      <c r="U17"/>
    </row>
    <row r="18" spans="1:29" s="29" customFormat="1" ht="14" customHeight="1" x14ac:dyDescent="0.4">
      <c r="A18" s="8"/>
      <c r="B18" s="1" t="s">
        <v>6</v>
      </c>
      <c r="C18" s="3"/>
      <c r="D18" s="3"/>
      <c r="E18" s="3"/>
      <c r="F18" s="3"/>
      <c r="G18" s="3"/>
      <c r="H18" s="3"/>
      <c r="I18" s="3"/>
      <c r="J18" s="3"/>
      <c r="K18" s="3"/>
      <c r="L18" s="3"/>
      <c r="M18" s="3"/>
      <c r="N18" s="3"/>
      <c r="O18" s="3"/>
      <c r="P18" s="3"/>
      <c r="Q18" s="3"/>
      <c r="R18" s="3"/>
      <c r="S18" s="11"/>
      <c r="T18" s="8"/>
      <c r="U18" s="8"/>
      <c r="V18" s="20"/>
      <c r="W18" s="20"/>
      <c r="X18" s="20"/>
      <c r="Y18" s="20"/>
      <c r="Z18" s="20"/>
      <c r="AA18" s="20"/>
      <c r="AB18" s="20"/>
      <c r="AC18" s="20"/>
    </row>
    <row r="19" spans="1:29" s="29" customFormat="1" ht="14" customHeight="1" x14ac:dyDescent="0.4">
      <c r="A19" s="8"/>
      <c r="B19" s="1" t="s">
        <v>33</v>
      </c>
      <c r="C19" s="3"/>
      <c r="D19" s="3"/>
      <c r="E19" s="3"/>
      <c r="F19" s="3"/>
      <c r="G19" s="3"/>
      <c r="H19" s="3"/>
      <c r="I19" s="3"/>
      <c r="J19" s="3"/>
      <c r="K19" s="3"/>
      <c r="L19" s="3"/>
      <c r="M19" s="3"/>
      <c r="N19" s="3"/>
      <c r="O19" s="3"/>
      <c r="P19" s="3"/>
      <c r="Q19" s="3"/>
      <c r="R19" s="3"/>
      <c r="S19" s="11"/>
      <c r="T19" s="8"/>
      <c r="U19" s="8"/>
      <c r="V19" s="20"/>
      <c r="W19" s="20"/>
      <c r="X19" s="20"/>
      <c r="Y19" s="20"/>
      <c r="Z19" s="20"/>
      <c r="AA19" s="20"/>
      <c r="AB19" s="20"/>
      <c r="AC19" s="20"/>
    </row>
    <row r="20" spans="1:29" s="29" customFormat="1" ht="14" customHeight="1" x14ac:dyDescent="0.4">
      <c r="A20" s="8"/>
      <c r="B20" s="35" t="s">
        <v>53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1">
        <f>SUM(C20:R20)</f>
        <v>0</v>
      </c>
      <c r="T20" s="8"/>
      <c r="U20" s="8"/>
      <c r="V20" s="20"/>
      <c r="W20" s="20"/>
      <c r="X20" s="20"/>
      <c r="Y20" s="20"/>
      <c r="Z20" s="20"/>
      <c r="AA20" s="20"/>
      <c r="AB20" s="20"/>
      <c r="AC20" s="20"/>
    </row>
    <row r="21" spans="1:29" s="29" customFormat="1" ht="14.55" customHeight="1" x14ac:dyDescent="0.4">
      <c r="A21" s="8"/>
      <c r="B21" s="35" t="s">
        <v>36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11">
        <f t="shared" ref="S21:S22" si="4">SUM(C21:R21)</f>
        <v>0</v>
      </c>
      <c r="T21" s="8"/>
      <c r="U21" s="8"/>
      <c r="V21" s="20"/>
      <c r="W21" s="20"/>
      <c r="X21" s="20"/>
      <c r="Y21" s="20"/>
      <c r="Z21" s="20"/>
      <c r="AA21" s="20"/>
      <c r="AB21" s="20"/>
      <c r="AC21" s="20"/>
    </row>
    <row r="22" spans="1:29" s="29" customFormat="1" ht="13.9" x14ac:dyDescent="0.4">
      <c r="A22" s="8"/>
      <c r="B22" s="35" t="s">
        <v>34</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12">
        <f t="shared" si="4"/>
        <v>0</v>
      </c>
      <c r="T22" s="8"/>
      <c r="U22" s="8"/>
      <c r="V22" s="20"/>
      <c r="W22" s="20"/>
      <c r="X22" s="20"/>
      <c r="Y22" s="20"/>
      <c r="Z22" s="20"/>
      <c r="AA22" s="20"/>
      <c r="AB22" s="20"/>
      <c r="AC22" s="20"/>
    </row>
    <row r="23" spans="1:29" ht="13.9" x14ac:dyDescent="0.4">
      <c r="B23" s="1" t="s">
        <v>37</v>
      </c>
      <c r="C23" s="36">
        <f t="shared" ref="C23:S23" si="5">SUM(C20:C22)</f>
        <v>0</v>
      </c>
      <c r="D23" s="36">
        <f t="shared" si="5"/>
        <v>0</v>
      </c>
      <c r="E23" s="36">
        <f t="shared" si="5"/>
        <v>0</v>
      </c>
      <c r="F23" s="36">
        <f t="shared" si="5"/>
        <v>0</v>
      </c>
      <c r="G23" s="36">
        <f t="shared" si="5"/>
        <v>0</v>
      </c>
      <c r="H23" s="36">
        <f t="shared" si="5"/>
        <v>0</v>
      </c>
      <c r="I23" s="36">
        <f t="shared" si="5"/>
        <v>0</v>
      </c>
      <c r="J23" s="36">
        <f t="shared" si="5"/>
        <v>0</v>
      </c>
      <c r="K23" s="36">
        <f t="shared" si="5"/>
        <v>0</v>
      </c>
      <c r="L23" s="36">
        <f t="shared" si="5"/>
        <v>0</v>
      </c>
      <c r="M23" s="36">
        <f t="shared" si="5"/>
        <v>0</v>
      </c>
      <c r="N23" s="36">
        <f t="shared" si="5"/>
        <v>0</v>
      </c>
      <c r="O23" s="36">
        <f t="shared" si="5"/>
        <v>0</v>
      </c>
      <c r="P23" s="36">
        <f t="shared" si="5"/>
        <v>0</v>
      </c>
      <c r="Q23" s="36">
        <f t="shared" si="5"/>
        <v>0</v>
      </c>
      <c r="R23" s="36">
        <f t="shared" si="5"/>
        <v>0</v>
      </c>
      <c r="S23" s="37">
        <f t="shared" si="5"/>
        <v>0</v>
      </c>
      <c r="T23"/>
      <c r="U23"/>
    </row>
    <row r="24" spans="1:29" x14ac:dyDescent="0.35">
      <c r="B24" s="2"/>
      <c r="C24" s="3"/>
      <c r="D24" s="3"/>
      <c r="E24" s="3"/>
      <c r="F24" s="3"/>
      <c r="G24" s="3"/>
      <c r="H24" s="3"/>
      <c r="I24" s="3"/>
      <c r="J24" s="3"/>
      <c r="K24" s="3"/>
      <c r="L24" s="3"/>
      <c r="M24" s="3"/>
      <c r="N24" s="3"/>
      <c r="O24" s="3"/>
      <c r="P24" s="3"/>
      <c r="Q24" s="3"/>
      <c r="R24" s="3"/>
      <c r="S24" s="11"/>
      <c r="T24"/>
      <c r="U24"/>
    </row>
    <row r="25" spans="1:29" x14ac:dyDescent="0.35">
      <c r="B25" s="2" t="s">
        <v>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12">
        <f>SUM(C25:R25)</f>
        <v>0</v>
      </c>
      <c r="T25"/>
      <c r="U25"/>
    </row>
    <row r="26" spans="1:29" x14ac:dyDescent="0.35">
      <c r="B26" s="2" t="s">
        <v>4</v>
      </c>
      <c r="C26" s="3">
        <f t="shared" ref="C26:R26" si="6">C23-C25</f>
        <v>0</v>
      </c>
      <c r="D26" s="3">
        <f t="shared" si="6"/>
        <v>0</v>
      </c>
      <c r="E26" s="3">
        <f t="shared" si="6"/>
        <v>0</v>
      </c>
      <c r="F26" s="3">
        <f t="shared" si="6"/>
        <v>0</v>
      </c>
      <c r="G26" s="3">
        <f t="shared" si="6"/>
        <v>0</v>
      </c>
      <c r="H26" s="3">
        <f t="shared" si="6"/>
        <v>0</v>
      </c>
      <c r="I26" s="3">
        <f t="shared" si="6"/>
        <v>0</v>
      </c>
      <c r="J26" s="3">
        <f t="shared" si="6"/>
        <v>0</v>
      </c>
      <c r="K26" s="3">
        <f t="shared" si="6"/>
        <v>0</v>
      </c>
      <c r="L26" s="3">
        <f t="shared" si="6"/>
        <v>0</v>
      </c>
      <c r="M26" s="3">
        <f t="shared" si="6"/>
        <v>0</v>
      </c>
      <c r="N26" s="3">
        <f t="shared" si="6"/>
        <v>0</v>
      </c>
      <c r="O26" s="3">
        <f t="shared" si="6"/>
        <v>0</v>
      </c>
      <c r="P26" s="3">
        <f t="shared" si="6"/>
        <v>0</v>
      </c>
      <c r="Q26" s="3">
        <f t="shared" si="6"/>
        <v>0</v>
      </c>
      <c r="R26" s="3">
        <f t="shared" si="6"/>
        <v>0</v>
      </c>
      <c r="S26" s="11">
        <f>S23-S25</f>
        <v>0</v>
      </c>
      <c r="T26"/>
      <c r="U26"/>
    </row>
    <row r="27" spans="1:29" x14ac:dyDescent="0.35">
      <c r="B27" s="2"/>
      <c r="C27" s="3"/>
      <c r="D27" s="3"/>
      <c r="E27" s="3"/>
      <c r="F27" s="3"/>
      <c r="G27" s="3"/>
      <c r="H27" s="3"/>
      <c r="I27" s="3"/>
      <c r="J27" s="3"/>
      <c r="K27" s="3"/>
      <c r="L27" s="3"/>
      <c r="M27" s="3"/>
      <c r="N27" s="3"/>
      <c r="O27" s="3"/>
      <c r="P27" s="3"/>
      <c r="Q27" s="3"/>
      <c r="R27" s="3"/>
      <c r="S27" s="11"/>
      <c r="T27"/>
      <c r="U27"/>
    </row>
    <row r="28" spans="1:29" ht="13.9" x14ac:dyDescent="0.4">
      <c r="B28" s="6" t="s">
        <v>5</v>
      </c>
      <c r="C28" s="3"/>
      <c r="D28" s="3"/>
      <c r="E28" s="3"/>
      <c r="F28" s="3"/>
      <c r="G28" s="3"/>
      <c r="H28" s="3"/>
      <c r="I28" s="3"/>
      <c r="J28" s="3"/>
      <c r="K28" s="3"/>
      <c r="L28" s="3"/>
      <c r="M28" s="3"/>
      <c r="N28" s="3"/>
      <c r="O28" s="3"/>
      <c r="P28" s="3"/>
      <c r="Q28" s="3"/>
      <c r="R28" s="3"/>
      <c r="S28" s="11"/>
      <c r="T28"/>
      <c r="U28"/>
    </row>
    <row r="29" spans="1:29" x14ac:dyDescent="0.35">
      <c r="B29" s="2" t="s">
        <v>13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11">
        <f t="shared" ref="S29:S39" si="7">SUM(C29:R29)</f>
        <v>0</v>
      </c>
      <c r="T29"/>
      <c r="U29"/>
    </row>
    <row r="30" spans="1:29" x14ac:dyDescent="0.35">
      <c r="B30" s="2" t="s">
        <v>14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11">
        <f t="shared" si="7"/>
        <v>0</v>
      </c>
      <c r="T30"/>
      <c r="U30"/>
    </row>
    <row r="31" spans="1:29" x14ac:dyDescent="0.35">
      <c r="B31" s="2" t="s">
        <v>15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11">
        <f t="shared" si="7"/>
        <v>0</v>
      </c>
      <c r="T31"/>
      <c r="U31"/>
    </row>
    <row r="32" spans="1:29" x14ac:dyDescent="0.35">
      <c r="B32" s="2" t="s">
        <v>20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1">
        <f t="shared" si="7"/>
        <v>0</v>
      </c>
      <c r="T32"/>
      <c r="U32"/>
    </row>
    <row r="33" spans="1:21" x14ac:dyDescent="0.35">
      <c r="B33" s="2" t="s">
        <v>19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11">
        <f t="shared" si="7"/>
        <v>0</v>
      </c>
      <c r="T33"/>
      <c r="U33"/>
    </row>
    <row r="34" spans="1:21" x14ac:dyDescent="0.35">
      <c r="B34" s="2" t="s">
        <v>32</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11">
        <f t="shared" si="7"/>
        <v>0</v>
      </c>
      <c r="T34"/>
      <c r="U34"/>
    </row>
    <row r="35" spans="1:21" x14ac:dyDescent="0.35">
      <c r="B35" s="2" t="s">
        <v>31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11">
        <f t="shared" si="7"/>
        <v>0</v>
      </c>
      <c r="T35"/>
      <c r="U35"/>
    </row>
    <row r="36" spans="1:21" x14ac:dyDescent="0.35">
      <c r="B36" s="2" t="s">
        <v>17</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11">
        <f t="shared" si="7"/>
        <v>0</v>
      </c>
      <c r="T36"/>
      <c r="U36"/>
    </row>
    <row r="37" spans="1:21" x14ac:dyDescent="0.35">
      <c r="B37" s="2" t="s">
        <v>27</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11">
        <f t="shared" si="7"/>
        <v>0</v>
      </c>
      <c r="T37"/>
      <c r="U37"/>
    </row>
    <row r="38" spans="1:21" x14ac:dyDescent="0.35">
      <c r="B38" s="2" t="s">
        <v>18</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11">
        <f t="shared" si="7"/>
        <v>0</v>
      </c>
      <c r="T38"/>
      <c r="U38"/>
    </row>
    <row r="39" spans="1:21" s="29" customFormat="1" ht="13.9" x14ac:dyDescent="0.4">
      <c r="A39" s="8"/>
      <c r="B39" s="2" t="s">
        <v>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12">
        <f t="shared" si="7"/>
        <v>0</v>
      </c>
      <c r="T39" s="8"/>
      <c r="U39" s="8"/>
    </row>
    <row r="40" spans="1:21" ht="13.9" x14ac:dyDescent="0.4">
      <c r="B40" s="1" t="s">
        <v>8</v>
      </c>
      <c r="C40" s="4">
        <f t="shared" ref="C40:S40" si="8">SUM(C29:C39)</f>
        <v>0</v>
      </c>
      <c r="D40" s="4">
        <f t="shared" si="8"/>
        <v>0</v>
      </c>
      <c r="E40" s="4">
        <f t="shared" si="8"/>
        <v>0</v>
      </c>
      <c r="F40" s="4">
        <f t="shared" si="8"/>
        <v>0</v>
      </c>
      <c r="G40" s="4">
        <f t="shared" si="8"/>
        <v>0</v>
      </c>
      <c r="H40" s="4">
        <f t="shared" si="8"/>
        <v>0</v>
      </c>
      <c r="I40" s="4">
        <f t="shared" si="8"/>
        <v>0</v>
      </c>
      <c r="J40" s="4">
        <f t="shared" si="8"/>
        <v>0</v>
      </c>
      <c r="K40" s="4">
        <f t="shared" si="8"/>
        <v>0</v>
      </c>
      <c r="L40" s="4">
        <f t="shared" si="8"/>
        <v>0</v>
      </c>
      <c r="M40" s="4">
        <f t="shared" si="8"/>
        <v>0</v>
      </c>
      <c r="N40" s="4">
        <f t="shared" si="8"/>
        <v>0</v>
      </c>
      <c r="O40" s="4">
        <f t="shared" si="8"/>
        <v>0</v>
      </c>
      <c r="P40" s="4">
        <f t="shared" si="8"/>
        <v>0</v>
      </c>
      <c r="Q40" s="4">
        <f t="shared" si="8"/>
        <v>0</v>
      </c>
      <c r="R40" s="4">
        <f t="shared" si="8"/>
        <v>0</v>
      </c>
      <c r="S40" s="11">
        <f t="shared" si="8"/>
        <v>0</v>
      </c>
      <c r="T40"/>
      <c r="U40"/>
    </row>
    <row r="41" spans="1:21" x14ac:dyDescent="0.35">
      <c r="B41" s="2"/>
      <c r="C41" s="4"/>
      <c r="D41" s="4"/>
      <c r="E41" s="4"/>
      <c r="F41" s="4"/>
      <c r="G41" s="4"/>
      <c r="H41" s="4"/>
      <c r="I41" s="4"/>
      <c r="J41" s="4"/>
      <c r="K41" s="4"/>
      <c r="L41" s="4"/>
      <c r="M41" s="4"/>
      <c r="N41" s="4"/>
      <c r="O41" s="4"/>
      <c r="P41" s="4"/>
      <c r="Q41" s="4"/>
      <c r="R41" s="4"/>
      <c r="S41" s="13"/>
      <c r="T41"/>
      <c r="U41"/>
    </row>
    <row r="42" spans="1:21" x14ac:dyDescent="0.35">
      <c r="B42" s="2" t="s">
        <v>16</v>
      </c>
      <c r="C42" s="7">
        <f t="shared" ref="C42:S42" si="9">C26-C40</f>
        <v>0</v>
      </c>
      <c r="D42" s="7">
        <f t="shared" si="9"/>
        <v>0</v>
      </c>
      <c r="E42" s="7">
        <f t="shared" si="9"/>
        <v>0</v>
      </c>
      <c r="F42" s="7">
        <f t="shared" si="9"/>
        <v>0</v>
      </c>
      <c r="G42" s="7">
        <f t="shared" si="9"/>
        <v>0</v>
      </c>
      <c r="H42" s="7">
        <f t="shared" si="9"/>
        <v>0</v>
      </c>
      <c r="I42" s="7">
        <f t="shared" si="9"/>
        <v>0</v>
      </c>
      <c r="J42" s="7">
        <f t="shared" si="9"/>
        <v>0</v>
      </c>
      <c r="K42" s="7">
        <f t="shared" si="9"/>
        <v>0</v>
      </c>
      <c r="L42" s="7">
        <f t="shared" si="9"/>
        <v>0</v>
      </c>
      <c r="M42" s="7">
        <f t="shared" si="9"/>
        <v>0</v>
      </c>
      <c r="N42" s="7">
        <f t="shared" si="9"/>
        <v>0</v>
      </c>
      <c r="O42" s="7">
        <f t="shared" si="9"/>
        <v>0</v>
      </c>
      <c r="P42" s="7">
        <f t="shared" si="9"/>
        <v>0</v>
      </c>
      <c r="Q42" s="7">
        <f t="shared" si="9"/>
        <v>0</v>
      </c>
      <c r="R42" s="7">
        <f t="shared" si="9"/>
        <v>0</v>
      </c>
      <c r="S42" s="14">
        <f t="shared" si="9"/>
        <v>0</v>
      </c>
      <c r="T42"/>
      <c r="U42"/>
    </row>
    <row r="43" spans="1:21" x14ac:dyDescent="0.35">
      <c r="B43" s="2" t="s">
        <v>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5">
        <f>SUM(C43:R43)</f>
        <v>0</v>
      </c>
      <c r="T43"/>
      <c r="U43"/>
    </row>
    <row r="44" spans="1:21" ht="13.9" x14ac:dyDescent="0.4">
      <c r="B44" s="1" t="s">
        <v>10</v>
      </c>
      <c r="C44" s="3">
        <f t="shared" ref="C44:S44" si="10">C42-C43</f>
        <v>0</v>
      </c>
      <c r="D44" s="3">
        <f t="shared" si="10"/>
        <v>0</v>
      </c>
      <c r="E44" s="3">
        <f t="shared" si="10"/>
        <v>0</v>
      </c>
      <c r="F44" s="3">
        <f t="shared" si="10"/>
        <v>0</v>
      </c>
      <c r="G44" s="3">
        <f t="shared" si="10"/>
        <v>0</v>
      </c>
      <c r="H44" s="3">
        <f t="shared" si="10"/>
        <v>0</v>
      </c>
      <c r="I44" s="3">
        <f t="shared" si="10"/>
        <v>0</v>
      </c>
      <c r="J44" s="3">
        <f t="shared" si="10"/>
        <v>0</v>
      </c>
      <c r="K44" s="3">
        <f t="shared" si="10"/>
        <v>0</v>
      </c>
      <c r="L44" s="3">
        <f t="shared" si="10"/>
        <v>0</v>
      </c>
      <c r="M44" s="3">
        <f t="shared" si="10"/>
        <v>0</v>
      </c>
      <c r="N44" s="3">
        <f t="shared" si="10"/>
        <v>0</v>
      </c>
      <c r="O44" s="3">
        <f t="shared" si="10"/>
        <v>0</v>
      </c>
      <c r="P44" s="3">
        <f t="shared" si="10"/>
        <v>0</v>
      </c>
      <c r="Q44" s="3">
        <f t="shared" si="10"/>
        <v>0</v>
      </c>
      <c r="R44" s="3">
        <f t="shared" si="10"/>
        <v>0</v>
      </c>
      <c r="S44" s="11">
        <f t="shared" si="10"/>
        <v>0</v>
      </c>
      <c r="T44"/>
      <c r="U44"/>
    </row>
    <row r="45" spans="1:21" x14ac:dyDescent="0.35">
      <c r="B45" s="2"/>
      <c r="C45" s="3"/>
      <c r="D45" s="3"/>
      <c r="E45" s="3"/>
      <c r="F45" s="3"/>
      <c r="G45" s="3"/>
      <c r="H45" s="3"/>
      <c r="I45" s="3"/>
      <c r="J45" s="3"/>
      <c r="K45" s="3"/>
      <c r="L45" s="3"/>
      <c r="M45" s="3"/>
      <c r="N45" s="3"/>
      <c r="O45" s="3"/>
      <c r="P45" s="3"/>
      <c r="Q45" s="3"/>
      <c r="R45" s="3"/>
      <c r="S45" s="11"/>
      <c r="T45" s="3"/>
      <c r="U45"/>
    </row>
    <row r="46" spans="1:21" ht="15.75" customHeight="1" x14ac:dyDescent="0.35">
      <c r="B46" s="2" t="s">
        <v>50</v>
      </c>
      <c r="C46" s="3"/>
      <c r="D46" s="3"/>
      <c r="E46" s="3"/>
      <c r="F46" s="3"/>
      <c r="G46" s="3"/>
      <c r="H46" s="3"/>
      <c r="I46" s="3"/>
      <c r="J46" s="3"/>
      <c r="K46" s="3"/>
      <c r="L46" s="3"/>
      <c r="M46" s="3"/>
      <c r="N46" s="3"/>
      <c r="O46" s="3"/>
      <c r="P46" s="3"/>
      <c r="Q46" s="3"/>
      <c r="R46" s="3"/>
      <c r="S46" s="28">
        <v>0</v>
      </c>
      <c r="T46"/>
      <c r="U46"/>
    </row>
    <row r="47" spans="1:21" x14ac:dyDescent="0.35">
      <c r="B47" s="2" t="s">
        <v>11</v>
      </c>
      <c r="C47" s="3"/>
      <c r="D47" s="3"/>
      <c r="E47" s="3"/>
      <c r="F47" s="3"/>
      <c r="G47" s="3"/>
      <c r="H47" s="3"/>
      <c r="I47" s="3"/>
      <c r="J47" s="3"/>
      <c r="K47" s="3"/>
      <c r="L47" s="3"/>
      <c r="M47" s="3"/>
      <c r="N47" s="3"/>
      <c r="O47" s="3"/>
      <c r="P47" s="3"/>
      <c r="Q47" s="3"/>
      <c r="R47" s="3"/>
      <c r="S47" s="13">
        <f>IFERROR(S46/S15,0)</f>
        <v>0</v>
      </c>
      <c r="T47"/>
      <c r="U47"/>
    </row>
    <row r="48" spans="1:21" ht="13.9" x14ac:dyDescent="0.4">
      <c r="B48" s="10"/>
      <c r="C48" s="3"/>
      <c r="D48" s="3"/>
      <c r="E48" s="3"/>
      <c r="F48" s="3"/>
      <c r="G48" s="3"/>
      <c r="H48" s="3"/>
      <c r="I48" s="3"/>
      <c r="J48" s="3"/>
      <c r="K48" s="3"/>
      <c r="L48" s="3"/>
      <c r="M48" s="3"/>
      <c r="N48" s="3"/>
      <c r="O48" s="3"/>
      <c r="P48" s="3"/>
      <c r="Q48" s="3"/>
      <c r="R48" s="3"/>
      <c r="S48" s="13"/>
      <c r="T48"/>
      <c r="U48"/>
    </row>
    <row r="49" spans="1:259" ht="15.4" x14ac:dyDescent="0.35">
      <c r="B49" s="2" t="s">
        <v>51</v>
      </c>
      <c r="C49" s="3"/>
      <c r="D49" s="3"/>
      <c r="E49" s="3"/>
      <c r="F49" s="3"/>
      <c r="G49" s="3"/>
      <c r="H49" s="3"/>
      <c r="I49" s="3"/>
      <c r="J49" s="3"/>
      <c r="K49" s="3"/>
      <c r="L49" s="3"/>
      <c r="M49" s="3"/>
      <c r="N49" s="3"/>
      <c r="O49" s="3"/>
      <c r="P49" s="3"/>
      <c r="Q49" s="3"/>
      <c r="R49" s="3"/>
      <c r="S49" s="28">
        <v>0</v>
      </c>
      <c r="T49"/>
      <c r="U49"/>
    </row>
    <row r="50" spans="1:259" x14ac:dyDescent="0.35">
      <c r="B50" s="2" t="s">
        <v>21</v>
      </c>
      <c r="C50" s="3"/>
      <c r="D50" s="3"/>
      <c r="E50" s="3"/>
      <c r="F50" s="3"/>
      <c r="G50" s="3"/>
      <c r="H50" s="3"/>
      <c r="I50" s="3"/>
      <c r="J50" s="3"/>
      <c r="K50" s="3"/>
      <c r="L50" s="3"/>
      <c r="M50" s="3"/>
      <c r="N50" s="3"/>
      <c r="O50" s="3"/>
      <c r="P50" s="3"/>
      <c r="Q50" s="3"/>
      <c r="R50" s="3"/>
      <c r="S50" s="13">
        <f>IFERROR(S49/S15,0)</f>
        <v>0</v>
      </c>
      <c r="T50"/>
      <c r="U50"/>
    </row>
    <row r="51" spans="1:259" x14ac:dyDescent="0.35">
      <c r="B51" s="2"/>
      <c r="C51" s="3"/>
      <c r="D51" s="3"/>
      <c r="E51" s="3"/>
      <c r="F51" s="3"/>
      <c r="G51" s="3"/>
      <c r="H51" s="3"/>
      <c r="I51" s="3"/>
      <c r="J51" s="3"/>
      <c r="K51" s="3"/>
      <c r="L51" s="3"/>
      <c r="M51" s="3"/>
      <c r="N51" s="3"/>
      <c r="O51" s="3"/>
      <c r="P51" s="3"/>
      <c r="Q51" s="3"/>
      <c r="R51" s="3"/>
      <c r="S51" s="13"/>
      <c r="T51"/>
      <c r="U51"/>
    </row>
    <row r="52" spans="1:259" ht="13.9" thickBot="1" x14ac:dyDescent="0.4">
      <c r="B52" s="5"/>
      <c r="C52" s="9"/>
      <c r="D52" s="9"/>
      <c r="E52" s="9"/>
      <c r="F52" s="9"/>
      <c r="G52" s="9"/>
      <c r="H52" s="9"/>
      <c r="I52" s="9"/>
      <c r="J52" s="9"/>
      <c r="K52" s="9"/>
      <c r="L52" s="9"/>
      <c r="M52" s="9"/>
      <c r="N52" s="9"/>
      <c r="O52" s="9"/>
      <c r="P52" s="9"/>
      <c r="Q52" s="9"/>
      <c r="R52" s="9"/>
      <c r="S52" s="16"/>
      <c r="T52"/>
      <c r="U5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3" customFormat="1" ht="30" customHeight="1" x14ac:dyDescent="0.35">
      <c r="A55" s="44"/>
      <c r="B55" s="95" t="s">
        <v>48</v>
      </c>
      <c r="C55" s="95"/>
      <c r="D55" s="95"/>
      <c r="E55" s="95"/>
      <c r="F55" s="95"/>
      <c r="G55" s="95"/>
      <c r="H55" s="95"/>
      <c r="I55" s="95"/>
      <c r="J55" s="95"/>
      <c r="K55" s="95"/>
      <c r="L55" s="95"/>
      <c r="M55" s="95"/>
      <c r="N55" s="95"/>
      <c r="O55" s="95"/>
      <c r="P55" s="95"/>
      <c r="Q55" s="95"/>
      <c r="R55" s="95"/>
      <c r="S55" s="95"/>
    </row>
    <row r="56" spans="1:259" s="43" customFormat="1" ht="30" customHeight="1" x14ac:dyDescent="0.35">
      <c r="A56" s="44"/>
      <c r="B56" s="43" t="s">
        <v>38</v>
      </c>
    </row>
    <row r="57" spans="1:259" customFormat="1" x14ac:dyDescent="0.35">
      <c r="B57" s="20"/>
      <c r="C57" s="20"/>
      <c r="D57" s="20"/>
      <c r="E57" s="20"/>
      <c r="F57" s="20"/>
      <c r="G57" s="20"/>
      <c r="H57" s="20"/>
      <c r="I57" s="20"/>
      <c r="J57" s="20"/>
      <c r="K57" s="20"/>
      <c r="L57" s="20"/>
      <c r="M57" s="20"/>
      <c r="N57" s="20"/>
      <c r="O57" s="20"/>
      <c r="P57" s="20"/>
      <c r="Q57" s="20"/>
    </row>
  </sheetData>
  <sheetProtection sheet="1" selectLockedCells="1"/>
  <mergeCells count="4">
    <mergeCell ref="B10:S10"/>
    <mergeCell ref="B54:S54"/>
    <mergeCell ref="B55:S55"/>
    <mergeCell ref="L2:S2"/>
  </mergeCells>
  <pageMargins left="0.25" right="0.21" top="0.42" bottom="0.39" header="0.23" footer="0.17"/>
  <pageSetup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BB5F6-11A9-47F1-AA7D-0A11920CF3E6}">
  <sheetPr>
    <pageSetUpPr fitToPage="1"/>
  </sheetPr>
  <dimension ref="A1:IY57"/>
  <sheetViews>
    <sheetView zoomScale="80" zoomScaleNormal="80" workbookViewId="0">
      <selection activeCell="S49" sqref="S49"/>
    </sheetView>
  </sheetViews>
  <sheetFormatPr defaultColWidth="9" defaultRowHeight="13.5" x14ac:dyDescent="0.35"/>
  <cols>
    <col min="2" max="2" width="38.25" style="20" customWidth="1"/>
    <col min="3" max="18" width="13.0625" style="20" customWidth="1"/>
    <col min="19" max="19" width="13.5625" style="20" customWidth="1"/>
    <col min="20" max="16384" width="9" style="20"/>
  </cols>
  <sheetData>
    <row r="1" spans="1:29" x14ac:dyDescent="0.35">
      <c r="B1"/>
      <c r="C1"/>
      <c r="D1"/>
      <c r="E1"/>
      <c r="F1"/>
      <c r="G1"/>
      <c r="H1"/>
      <c r="I1"/>
      <c r="J1"/>
      <c r="K1"/>
      <c r="L1"/>
      <c r="M1"/>
      <c r="N1"/>
      <c r="O1"/>
      <c r="P1"/>
      <c r="Q1"/>
      <c r="R1"/>
      <c r="S1"/>
      <c r="T1"/>
      <c r="U1"/>
    </row>
    <row r="2" spans="1:29" ht="13.9" x14ac:dyDescent="0.4">
      <c r="B2" s="65" t="s">
        <v>54</v>
      </c>
      <c r="C2" s="19"/>
      <c r="D2" s="19"/>
      <c r="E2" s="19"/>
      <c r="F2" s="19"/>
      <c r="G2" s="19"/>
      <c r="H2"/>
      <c r="I2"/>
      <c r="J2"/>
      <c r="K2" s="8" t="s">
        <v>45</v>
      </c>
      <c r="L2" s="96" t="s">
        <v>46</v>
      </c>
      <c r="M2" s="96"/>
      <c r="N2" s="96"/>
      <c r="O2" s="96"/>
      <c r="P2" s="96"/>
      <c r="Q2" s="96"/>
      <c r="R2" s="96"/>
      <c r="S2" s="96"/>
      <c r="T2"/>
      <c r="U2"/>
    </row>
    <row r="3" spans="1:29" ht="13.9" x14ac:dyDescent="0.4">
      <c r="B3" s="65" t="s">
        <v>41</v>
      </c>
      <c r="C3"/>
      <c r="D3"/>
      <c r="E3"/>
      <c r="F3"/>
      <c r="G3"/>
      <c r="H3"/>
      <c r="I3"/>
      <c r="J3"/>
      <c r="K3"/>
      <c r="L3"/>
      <c r="M3"/>
      <c r="N3"/>
      <c r="O3"/>
      <c r="P3"/>
      <c r="Q3"/>
      <c r="R3"/>
      <c r="S3"/>
      <c r="T3"/>
      <c r="U3"/>
    </row>
    <row r="4" spans="1:29" ht="13.9" x14ac:dyDescent="0.4">
      <c r="B4" s="65" t="s">
        <v>65</v>
      </c>
      <c r="C4"/>
      <c r="D4"/>
      <c r="E4"/>
      <c r="F4"/>
      <c r="G4"/>
      <c r="H4"/>
      <c r="I4"/>
      <c r="J4"/>
      <c r="K4"/>
      <c r="L4"/>
      <c r="M4"/>
      <c r="N4"/>
      <c r="O4"/>
      <c r="P4"/>
      <c r="Q4"/>
      <c r="S4"/>
      <c r="T4"/>
      <c r="U4"/>
    </row>
    <row r="5" spans="1:29" ht="13.9" x14ac:dyDescent="0.4">
      <c r="B5" s="8" t="s">
        <v>22</v>
      </c>
      <c r="C5"/>
      <c r="D5"/>
      <c r="E5"/>
      <c r="F5" s="34"/>
      <c r="G5"/>
      <c r="H5"/>
      <c r="I5"/>
      <c r="J5"/>
      <c r="K5"/>
      <c r="L5"/>
      <c r="M5"/>
      <c r="N5"/>
      <c r="O5"/>
      <c r="P5"/>
      <c r="Q5"/>
      <c r="R5"/>
      <c r="S5"/>
      <c r="T5"/>
      <c r="U5"/>
    </row>
    <row r="6" spans="1:29" ht="15" customHeight="1" x14ac:dyDescent="0.35">
      <c r="B6" s="21" t="s">
        <v>23</v>
      </c>
      <c r="C6"/>
      <c r="D6"/>
      <c r="E6"/>
      <c r="F6"/>
      <c r="G6"/>
      <c r="H6"/>
      <c r="I6"/>
      <c r="J6"/>
      <c r="K6"/>
      <c r="L6"/>
      <c r="M6"/>
      <c r="N6"/>
      <c r="O6"/>
      <c r="P6"/>
      <c r="Q6"/>
      <c r="R6"/>
      <c r="S6"/>
      <c r="T6"/>
      <c r="U6"/>
    </row>
    <row r="7" spans="1:29" x14ac:dyDescent="0.35">
      <c r="B7"/>
      <c r="C7"/>
      <c r="D7"/>
      <c r="E7"/>
      <c r="F7"/>
      <c r="G7"/>
      <c r="H7"/>
      <c r="I7"/>
      <c r="J7"/>
      <c r="K7"/>
      <c r="L7"/>
      <c r="M7"/>
      <c r="N7"/>
      <c r="O7"/>
      <c r="P7"/>
      <c r="Q7"/>
      <c r="R7"/>
      <c r="S7"/>
      <c r="T7"/>
      <c r="U7"/>
    </row>
    <row r="8" spans="1:29" ht="13.9" x14ac:dyDescent="0.4">
      <c r="B8" s="8" t="s">
        <v>49</v>
      </c>
      <c r="E8"/>
      <c r="F8"/>
      <c r="G8"/>
      <c r="H8"/>
      <c r="I8"/>
      <c r="J8"/>
      <c r="K8"/>
      <c r="L8"/>
      <c r="M8"/>
      <c r="N8"/>
      <c r="O8"/>
      <c r="P8"/>
      <c r="Q8"/>
      <c r="R8"/>
      <c r="S8"/>
      <c r="T8"/>
      <c r="U8"/>
    </row>
    <row r="9" spans="1:29" x14ac:dyDescent="0.35">
      <c r="B9" s="63" t="s">
        <v>56</v>
      </c>
      <c r="E9"/>
      <c r="F9"/>
      <c r="G9"/>
      <c r="H9"/>
      <c r="I9"/>
      <c r="J9"/>
      <c r="K9"/>
      <c r="L9"/>
      <c r="M9"/>
      <c r="N9"/>
      <c r="O9"/>
      <c r="P9"/>
      <c r="Q9"/>
      <c r="R9"/>
      <c r="S9"/>
      <c r="T9"/>
      <c r="U9"/>
    </row>
    <row r="10" spans="1:29" ht="14.25" thickBot="1" x14ac:dyDescent="0.45">
      <c r="B10" s="93" t="s">
        <v>24</v>
      </c>
      <c r="C10" s="93"/>
      <c r="D10" s="93"/>
      <c r="E10" s="93"/>
      <c r="F10" s="93"/>
      <c r="G10" s="93"/>
      <c r="H10" s="93"/>
      <c r="I10" s="93"/>
      <c r="J10" s="93"/>
      <c r="K10" s="93"/>
      <c r="L10" s="93"/>
      <c r="M10" s="93"/>
      <c r="N10" s="93"/>
      <c r="O10" s="93"/>
      <c r="P10" s="93"/>
      <c r="Q10" s="93"/>
      <c r="R10" s="93"/>
      <c r="S10" s="93"/>
      <c r="T10"/>
      <c r="U10"/>
    </row>
    <row r="11" spans="1:29" s="69" customFormat="1" ht="14.25" thickBot="1" x14ac:dyDescent="0.45">
      <c r="A11" s="63"/>
      <c r="B11" s="66" t="s">
        <v>52</v>
      </c>
      <c r="C11" s="67">
        <v>2027</v>
      </c>
      <c r="D11" s="67">
        <f t="shared" ref="D11:R11" si="0">C11+1</f>
        <v>2028</v>
      </c>
      <c r="E11" s="67">
        <f t="shared" si="0"/>
        <v>2029</v>
      </c>
      <c r="F11" s="67">
        <f t="shared" si="0"/>
        <v>2030</v>
      </c>
      <c r="G11" s="67">
        <f t="shared" si="0"/>
        <v>2031</v>
      </c>
      <c r="H11" s="67">
        <f t="shared" si="0"/>
        <v>2032</v>
      </c>
      <c r="I11" s="67">
        <f t="shared" si="0"/>
        <v>2033</v>
      </c>
      <c r="J11" s="67">
        <f t="shared" si="0"/>
        <v>2034</v>
      </c>
      <c r="K11" s="67">
        <f t="shared" si="0"/>
        <v>2035</v>
      </c>
      <c r="L11" s="67">
        <f t="shared" si="0"/>
        <v>2036</v>
      </c>
      <c r="M11" s="67">
        <f t="shared" si="0"/>
        <v>2037</v>
      </c>
      <c r="N11" s="67">
        <f t="shared" si="0"/>
        <v>2038</v>
      </c>
      <c r="O11" s="67">
        <f t="shared" si="0"/>
        <v>2039</v>
      </c>
      <c r="P11" s="67">
        <f t="shared" si="0"/>
        <v>2040</v>
      </c>
      <c r="Q11" s="67">
        <f t="shared" si="0"/>
        <v>2041</v>
      </c>
      <c r="R11" s="67">
        <f t="shared" si="0"/>
        <v>2042</v>
      </c>
      <c r="S11" s="68" t="s">
        <v>1</v>
      </c>
      <c r="T11" s="63"/>
      <c r="U11" s="63"/>
      <c r="V11" s="20"/>
      <c r="W11" s="20"/>
      <c r="X11" s="20"/>
      <c r="Y11" s="20"/>
      <c r="Z11" s="20"/>
      <c r="AA11" s="20"/>
      <c r="AB11" s="20"/>
      <c r="AC11" s="20"/>
    </row>
    <row r="12" spans="1:29" s="69" customFormat="1" ht="13.9" x14ac:dyDescent="0.4">
      <c r="A12" s="63"/>
      <c r="B12" s="71" t="s">
        <v>7</v>
      </c>
      <c r="C12" s="72"/>
      <c r="D12" s="72"/>
      <c r="E12" s="72"/>
      <c r="F12" s="72"/>
      <c r="G12" s="72"/>
      <c r="H12" s="72"/>
      <c r="I12" s="72"/>
      <c r="J12" s="72"/>
      <c r="K12" s="72"/>
      <c r="L12" s="72"/>
      <c r="M12" s="72"/>
      <c r="N12" s="72"/>
      <c r="O12" s="72"/>
      <c r="P12" s="72"/>
      <c r="Q12" s="72"/>
      <c r="R12" s="72"/>
      <c r="S12" s="73"/>
      <c r="T12" s="63"/>
      <c r="U12" s="63"/>
      <c r="V12" s="20"/>
      <c r="W12" s="20"/>
      <c r="X12" s="20"/>
      <c r="Y12" s="20"/>
      <c r="Z12" s="20"/>
      <c r="AA12" s="20"/>
      <c r="AB12" s="20"/>
      <c r="AC12" s="20"/>
    </row>
    <row r="13" spans="1:29" s="69" customFormat="1" ht="15.75" x14ac:dyDescent="0.45">
      <c r="A13" s="63"/>
      <c r="B13" s="74" t="s">
        <v>57</v>
      </c>
      <c r="C13" s="75">
        <f>(2715996.56101776/12)*10</f>
        <v>2263330.4675147999</v>
      </c>
      <c r="D13" s="75">
        <v>2770316.4922381151</v>
      </c>
      <c r="E13" s="75">
        <v>2825722.8220828772</v>
      </c>
      <c r="F13" s="75">
        <v>2882237.2785245348</v>
      </c>
      <c r="G13" s="75">
        <v>2939882.0240950254</v>
      </c>
      <c r="H13" s="75">
        <v>2998679.6645769258</v>
      </c>
      <c r="I13" s="75">
        <v>3058653.2578684641</v>
      </c>
      <c r="J13" s="75">
        <v>3119826.3230258333</v>
      </c>
      <c r="K13" s="75">
        <v>3182222.8494863501</v>
      </c>
      <c r="L13" s="75">
        <v>3245867.3064760771</v>
      </c>
      <c r="M13" s="75">
        <v>3310784.6526055988</v>
      </c>
      <c r="N13" s="75">
        <v>3377000.3456577109</v>
      </c>
      <c r="O13" s="75">
        <v>3444540.3525708653</v>
      </c>
      <c r="P13" s="75">
        <v>3513431.1596222827</v>
      </c>
      <c r="Q13" s="75">
        <v>3583699.7828147286</v>
      </c>
      <c r="R13" s="75">
        <f>(3655373.77847102/12)*2</f>
        <v>609228.96307850338</v>
      </c>
      <c r="S13" s="76">
        <f>SUM(C13:R13)</f>
        <v>47125423.742238693</v>
      </c>
      <c r="T13" s="63"/>
      <c r="U13" s="63"/>
      <c r="V13" s="20"/>
      <c r="W13" s="20"/>
      <c r="X13" s="20"/>
      <c r="Y13" s="20"/>
      <c r="Z13" s="20"/>
      <c r="AA13" s="20"/>
      <c r="AB13" s="20"/>
      <c r="AC13" s="20"/>
    </row>
    <row r="14" spans="1:29" s="69" customFormat="1" x14ac:dyDescent="0.35">
      <c r="A14" s="63"/>
      <c r="B14" s="74" t="s">
        <v>0</v>
      </c>
      <c r="C14" s="22">
        <f t="shared" ref="C14:S14" si="1">IFERROR(C23/C13,0)</f>
        <v>0</v>
      </c>
      <c r="D14" s="22">
        <f t="shared" si="1"/>
        <v>0</v>
      </c>
      <c r="E14" s="22">
        <f t="shared" si="1"/>
        <v>0</v>
      </c>
      <c r="F14" s="22">
        <f t="shared" si="1"/>
        <v>0</v>
      </c>
      <c r="G14" s="22">
        <f t="shared" si="1"/>
        <v>0</v>
      </c>
      <c r="H14" s="22">
        <f t="shared" si="1"/>
        <v>0</v>
      </c>
      <c r="I14" s="22">
        <f t="shared" si="1"/>
        <v>0</v>
      </c>
      <c r="J14" s="22">
        <f t="shared" si="1"/>
        <v>0</v>
      </c>
      <c r="K14" s="22">
        <f t="shared" si="1"/>
        <v>0</v>
      </c>
      <c r="L14" s="22">
        <f t="shared" si="1"/>
        <v>0</v>
      </c>
      <c r="M14" s="22">
        <f t="shared" si="1"/>
        <v>0</v>
      </c>
      <c r="N14" s="22">
        <f t="shared" si="1"/>
        <v>0</v>
      </c>
      <c r="O14" s="22">
        <f t="shared" si="1"/>
        <v>0</v>
      </c>
      <c r="P14" s="22">
        <f t="shared" si="1"/>
        <v>0</v>
      </c>
      <c r="Q14" s="22">
        <f t="shared" si="1"/>
        <v>0</v>
      </c>
      <c r="R14" s="22">
        <f t="shared" si="1"/>
        <v>0</v>
      </c>
      <c r="S14" s="23">
        <f t="shared" si="1"/>
        <v>0</v>
      </c>
      <c r="T14" s="63"/>
      <c r="U14" s="63"/>
      <c r="V14" s="20"/>
      <c r="W14" s="20"/>
      <c r="X14" s="20"/>
      <c r="Y14" s="20"/>
      <c r="Z14" s="20"/>
      <c r="AA14" s="20"/>
      <c r="AB14" s="20"/>
      <c r="AC14" s="20"/>
    </row>
    <row r="15" spans="1:29" s="69" customFormat="1" x14ac:dyDescent="0.35">
      <c r="A15" s="63"/>
      <c r="B15" s="74" t="s">
        <v>47</v>
      </c>
      <c r="C15" s="77">
        <v>1909</v>
      </c>
      <c r="D15" s="77">
        <f t="shared" ref="D15:R15" si="2">C15</f>
        <v>1909</v>
      </c>
      <c r="E15" s="77">
        <f t="shared" si="2"/>
        <v>1909</v>
      </c>
      <c r="F15" s="77">
        <f t="shared" si="2"/>
        <v>1909</v>
      </c>
      <c r="G15" s="77">
        <f t="shared" si="2"/>
        <v>1909</v>
      </c>
      <c r="H15" s="77">
        <f t="shared" si="2"/>
        <v>1909</v>
      </c>
      <c r="I15" s="77">
        <f t="shared" si="2"/>
        <v>1909</v>
      </c>
      <c r="J15" s="77">
        <f t="shared" si="2"/>
        <v>1909</v>
      </c>
      <c r="K15" s="77">
        <f t="shared" si="2"/>
        <v>1909</v>
      </c>
      <c r="L15" s="77">
        <f t="shared" si="2"/>
        <v>1909</v>
      </c>
      <c r="M15" s="77">
        <f t="shared" si="2"/>
        <v>1909</v>
      </c>
      <c r="N15" s="77">
        <f t="shared" si="2"/>
        <v>1909</v>
      </c>
      <c r="O15" s="77">
        <f t="shared" si="2"/>
        <v>1909</v>
      </c>
      <c r="P15" s="77">
        <f>J15</f>
        <v>1909</v>
      </c>
      <c r="Q15" s="77">
        <f t="shared" si="2"/>
        <v>1909</v>
      </c>
      <c r="R15" s="77">
        <f t="shared" si="2"/>
        <v>1909</v>
      </c>
      <c r="S15" s="78">
        <f>IF(MIN(C15:R15)&lt;&gt;MAX(C15:R15),"Please verify inconsistency of Sq. Ft. numbers in pro forma",AVERAGE(C15:R15))</f>
        <v>1909</v>
      </c>
      <c r="T15" s="63"/>
      <c r="U15" s="63"/>
      <c r="V15" s="20"/>
      <c r="W15" s="20"/>
      <c r="X15" s="20"/>
      <c r="Y15" s="20"/>
      <c r="Z15" s="20"/>
      <c r="AA15" s="20"/>
      <c r="AB15" s="20"/>
      <c r="AC15" s="20"/>
    </row>
    <row r="16" spans="1:29" x14ac:dyDescent="0.35">
      <c r="B16" s="2" t="s">
        <v>12</v>
      </c>
      <c r="C16" s="3">
        <f t="shared" ref="C16:R16" si="3">IFERROR(C23/C15,0)</f>
        <v>0</v>
      </c>
      <c r="D16" s="3">
        <f t="shared" si="3"/>
        <v>0</v>
      </c>
      <c r="E16" s="3">
        <f t="shared" si="3"/>
        <v>0</v>
      </c>
      <c r="F16" s="3">
        <f t="shared" si="3"/>
        <v>0</v>
      </c>
      <c r="G16" s="3">
        <f t="shared" si="3"/>
        <v>0</v>
      </c>
      <c r="H16" s="3">
        <f t="shared" si="3"/>
        <v>0</v>
      </c>
      <c r="I16" s="3">
        <f t="shared" si="3"/>
        <v>0</v>
      </c>
      <c r="J16" s="3">
        <f t="shared" si="3"/>
        <v>0</v>
      </c>
      <c r="K16" s="3">
        <f t="shared" si="3"/>
        <v>0</v>
      </c>
      <c r="L16" s="3">
        <f t="shared" si="3"/>
        <v>0</v>
      </c>
      <c r="M16" s="3">
        <f t="shared" si="3"/>
        <v>0</v>
      </c>
      <c r="N16" s="3">
        <f t="shared" si="3"/>
        <v>0</v>
      </c>
      <c r="O16" s="3">
        <f t="shared" si="3"/>
        <v>0</v>
      </c>
      <c r="P16" s="3">
        <f t="shared" si="3"/>
        <v>0</v>
      </c>
      <c r="Q16" s="3">
        <f t="shared" si="3"/>
        <v>0</v>
      </c>
      <c r="R16" s="3">
        <f t="shared" si="3"/>
        <v>0</v>
      </c>
      <c r="S16" s="31">
        <f>IFERROR(S23/S15/10,0)</f>
        <v>0</v>
      </c>
      <c r="T16"/>
      <c r="U16"/>
    </row>
    <row r="17" spans="1:29" ht="14" customHeight="1" x14ac:dyDescent="0.35">
      <c r="B17" s="2"/>
      <c r="C17" s="3"/>
      <c r="D17" s="3"/>
      <c r="E17" s="3"/>
      <c r="F17" s="3"/>
      <c r="G17" s="3"/>
      <c r="H17" s="3"/>
      <c r="I17" s="3"/>
      <c r="J17" s="3"/>
      <c r="K17" s="3"/>
      <c r="L17" s="3"/>
      <c r="M17" s="3"/>
      <c r="N17" s="3"/>
      <c r="O17" s="3"/>
      <c r="P17" s="3"/>
      <c r="Q17" s="3"/>
      <c r="R17" s="3"/>
      <c r="S17" s="11"/>
      <c r="T17"/>
      <c r="U17"/>
    </row>
    <row r="18" spans="1:29" s="29" customFormat="1" ht="14" customHeight="1" x14ac:dyDescent="0.4">
      <c r="A18" s="8"/>
      <c r="B18" s="1" t="s">
        <v>6</v>
      </c>
      <c r="C18" s="3"/>
      <c r="D18" s="3"/>
      <c r="E18" s="3"/>
      <c r="F18" s="3"/>
      <c r="G18" s="3"/>
      <c r="H18" s="3"/>
      <c r="I18" s="3"/>
      <c r="J18" s="3"/>
      <c r="K18" s="3"/>
      <c r="L18" s="3"/>
      <c r="M18" s="3"/>
      <c r="N18" s="3"/>
      <c r="O18" s="3"/>
      <c r="P18" s="3"/>
      <c r="Q18" s="3"/>
      <c r="R18" s="3"/>
      <c r="S18" s="11"/>
      <c r="T18" s="8"/>
      <c r="U18" s="8"/>
      <c r="V18" s="20"/>
      <c r="W18" s="20"/>
      <c r="X18" s="20"/>
      <c r="Y18" s="20"/>
      <c r="Z18" s="20"/>
      <c r="AA18" s="20"/>
      <c r="AB18" s="20"/>
      <c r="AC18" s="20"/>
    </row>
    <row r="19" spans="1:29" s="29" customFormat="1" ht="14" customHeight="1" x14ac:dyDescent="0.4">
      <c r="A19" s="8"/>
      <c r="B19" s="1" t="s">
        <v>33</v>
      </c>
      <c r="C19" s="3"/>
      <c r="D19" s="3"/>
      <c r="E19" s="3"/>
      <c r="F19" s="3"/>
      <c r="G19" s="3"/>
      <c r="H19" s="3"/>
      <c r="I19" s="3"/>
      <c r="J19" s="3"/>
      <c r="K19" s="3"/>
      <c r="L19" s="3"/>
      <c r="M19" s="3"/>
      <c r="N19" s="3"/>
      <c r="O19" s="3"/>
      <c r="P19" s="3"/>
      <c r="Q19" s="3"/>
      <c r="R19" s="3"/>
      <c r="S19" s="11"/>
      <c r="T19" s="8"/>
      <c r="U19" s="8"/>
      <c r="V19" s="20"/>
      <c r="W19" s="20"/>
      <c r="X19" s="20"/>
      <c r="Y19" s="20"/>
      <c r="Z19" s="20"/>
      <c r="AA19" s="20"/>
      <c r="AB19" s="20"/>
      <c r="AC19" s="20"/>
    </row>
    <row r="20" spans="1:29" s="29" customFormat="1" ht="14" customHeight="1" x14ac:dyDescent="0.4">
      <c r="A20" s="8"/>
      <c r="B20" s="35" t="s">
        <v>53</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1">
        <f>SUM(C20:R20)</f>
        <v>0</v>
      </c>
      <c r="T20" s="8"/>
      <c r="U20" s="8"/>
      <c r="V20" s="20"/>
      <c r="W20" s="20"/>
      <c r="X20" s="20"/>
      <c r="Y20" s="20"/>
      <c r="Z20" s="20"/>
      <c r="AA20" s="20"/>
      <c r="AB20" s="20"/>
      <c r="AC20" s="20"/>
    </row>
    <row r="21" spans="1:29" s="29" customFormat="1" ht="14.55" customHeight="1" x14ac:dyDescent="0.4">
      <c r="A21" s="8"/>
      <c r="B21" s="35" t="s">
        <v>36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11">
        <f t="shared" ref="S21:S22" si="4">SUM(C21:R21)</f>
        <v>0</v>
      </c>
      <c r="T21" s="8"/>
      <c r="U21" s="8"/>
      <c r="V21" s="20"/>
      <c r="W21" s="20"/>
      <c r="X21" s="20"/>
      <c r="Y21" s="20"/>
      <c r="Z21" s="20"/>
      <c r="AA21" s="20"/>
      <c r="AB21" s="20"/>
      <c r="AC21" s="20"/>
    </row>
    <row r="22" spans="1:29" s="29" customFormat="1" ht="13.9" x14ac:dyDescent="0.4">
      <c r="A22" s="8"/>
      <c r="B22" s="35" t="s">
        <v>34</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12">
        <f t="shared" si="4"/>
        <v>0</v>
      </c>
      <c r="T22" s="8"/>
      <c r="U22" s="8"/>
      <c r="V22" s="20"/>
      <c r="W22" s="20"/>
      <c r="X22" s="20"/>
      <c r="Y22" s="20"/>
      <c r="Z22" s="20"/>
      <c r="AA22" s="20"/>
      <c r="AB22" s="20"/>
      <c r="AC22" s="20"/>
    </row>
    <row r="23" spans="1:29" ht="13.9" x14ac:dyDescent="0.4">
      <c r="B23" s="1" t="s">
        <v>37</v>
      </c>
      <c r="C23" s="36">
        <f t="shared" ref="C23:S23" si="5">SUM(C20:C22)</f>
        <v>0</v>
      </c>
      <c r="D23" s="36">
        <f t="shared" si="5"/>
        <v>0</v>
      </c>
      <c r="E23" s="36">
        <f t="shared" si="5"/>
        <v>0</v>
      </c>
      <c r="F23" s="36">
        <f t="shared" si="5"/>
        <v>0</v>
      </c>
      <c r="G23" s="36">
        <f t="shared" si="5"/>
        <v>0</v>
      </c>
      <c r="H23" s="36">
        <f t="shared" si="5"/>
        <v>0</v>
      </c>
      <c r="I23" s="36">
        <f t="shared" si="5"/>
        <v>0</v>
      </c>
      <c r="J23" s="36">
        <f t="shared" si="5"/>
        <v>0</v>
      </c>
      <c r="K23" s="36">
        <f t="shared" si="5"/>
        <v>0</v>
      </c>
      <c r="L23" s="36">
        <f t="shared" si="5"/>
        <v>0</v>
      </c>
      <c r="M23" s="36">
        <f t="shared" si="5"/>
        <v>0</v>
      </c>
      <c r="N23" s="36">
        <f t="shared" si="5"/>
        <v>0</v>
      </c>
      <c r="O23" s="36">
        <f t="shared" si="5"/>
        <v>0</v>
      </c>
      <c r="P23" s="36">
        <f t="shared" si="5"/>
        <v>0</v>
      </c>
      <c r="Q23" s="36">
        <f t="shared" si="5"/>
        <v>0</v>
      </c>
      <c r="R23" s="36">
        <f t="shared" si="5"/>
        <v>0</v>
      </c>
      <c r="S23" s="37">
        <f t="shared" si="5"/>
        <v>0</v>
      </c>
      <c r="T23"/>
      <c r="U23"/>
    </row>
    <row r="24" spans="1:29" x14ac:dyDescent="0.35">
      <c r="B24" s="2"/>
      <c r="C24" s="3"/>
      <c r="D24" s="3"/>
      <c r="E24" s="3"/>
      <c r="F24" s="3"/>
      <c r="G24" s="3"/>
      <c r="H24" s="3"/>
      <c r="I24" s="3"/>
      <c r="J24" s="3"/>
      <c r="K24" s="3"/>
      <c r="L24" s="3"/>
      <c r="M24" s="3"/>
      <c r="N24" s="3"/>
      <c r="O24" s="3"/>
      <c r="P24" s="3"/>
      <c r="Q24" s="3"/>
      <c r="R24" s="3"/>
      <c r="S24" s="11"/>
      <c r="T24"/>
      <c r="U24"/>
    </row>
    <row r="25" spans="1:29" x14ac:dyDescent="0.35">
      <c r="B25" s="2" t="s">
        <v>2</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12">
        <f>SUM(C25:R25)</f>
        <v>0</v>
      </c>
      <c r="T25"/>
      <c r="U25"/>
    </row>
    <row r="26" spans="1:29" x14ac:dyDescent="0.35">
      <c r="B26" s="2" t="s">
        <v>4</v>
      </c>
      <c r="C26" s="3">
        <f t="shared" ref="C26:R26" si="6">C23-C25</f>
        <v>0</v>
      </c>
      <c r="D26" s="3">
        <f t="shared" si="6"/>
        <v>0</v>
      </c>
      <c r="E26" s="3">
        <f t="shared" si="6"/>
        <v>0</v>
      </c>
      <c r="F26" s="3">
        <f t="shared" si="6"/>
        <v>0</v>
      </c>
      <c r="G26" s="3">
        <f t="shared" si="6"/>
        <v>0</v>
      </c>
      <c r="H26" s="3">
        <f t="shared" si="6"/>
        <v>0</v>
      </c>
      <c r="I26" s="3">
        <f t="shared" si="6"/>
        <v>0</v>
      </c>
      <c r="J26" s="3">
        <f t="shared" si="6"/>
        <v>0</v>
      </c>
      <c r="K26" s="3">
        <f t="shared" si="6"/>
        <v>0</v>
      </c>
      <c r="L26" s="3">
        <f t="shared" si="6"/>
        <v>0</v>
      </c>
      <c r="M26" s="3">
        <f t="shared" si="6"/>
        <v>0</v>
      </c>
      <c r="N26" s="3">
        <f t="shared" si="6"/>
        <v>0</v>
      </c>
      <c r="O26" s="3">
        <f t="shared" si="6"/>
        <v>0</v>
      </c>
      <c r="P26" s="3">
        <f t="shared" si="6"/>
        <v>0</v>
      </c>
      <c r="Q26" s="3">
        <f t="shared" si="6"/>
        <v>0</v>
      </c>
      <c r="R26" s="3">
        <f t="shared" si="6"/>
        <v>0</v>
      </c>
      <c r="S26" s="11">
        <f>S23-S25</f>
        <v>0</v>
      </c>
      <c r="T26"/>
      <c r="U26"/>
    </row>
    <row r="27" spans="1:29" x14ac:dyDescent="0.35">
      <c r="B27" s="2"/>
      <c r="C27" s="3"/>
      <c r="D27" s="3"/>
      <c r="E27" s="3"/>
      <c r="F27" s="3"/>
      <c r="G27" s="3"/>
      <c r="H27" s="3"/>
      <c r="I27" s="3"/>
      <c r="J27" s="3"/>
      <c r="K27" s="3"/>
      <c r="L27" s="3"/>
      <c r="M27" s="3"/>
      <c r="N27" s="3"/>
      <c r="O27" s="3"/>
      <c r="P27" s="3"/>
      <c r="Q27" s="3"/>
      <c r="R27" s="3"/>
      <c r="S27" s="11"/>
      <c r="T27"/>
      <c r="U27"/>
    </row>
    <row r="28" spans="1:29" ht="13.9" x14ac:dyDescent="0.4">
      <c r="B28" s="6" t="s">
        <v>5</v>
      </c>
      <c r="C28" s="3"/>
      <c r="D28" s="3"/>
      <c r="E28" s="3"/>
      <c r="F28" s="3"/>
      <c r="G28" s="3"/>
      <c r="H28" s="3"/>
      <c r="I28" s="3"/>
      <c r="J28" s="3"/>
      <c r="K28" s="3"/>
      <c r="L28" s="3"/>
      <c r="M28" s="3"/>
      <c r="N28" s="3"/>
      <c r="O28" s="3"/>
      <c r="P28" s="3"/>
      <c r="Q28" s="3"/>
      <c r="R28" s="3"/>
      <c r="S28" s="11"/>
      <c r="T28"/>
      <c r="U28"/>
    </row>
    <row r="29" spans="1:29" x14ac:dyDescent="0.35">
      <c r="B29" s="2" t="s">
        <v>13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11">
        <f t="shared" ref="S29:S39" si="7">SUM(C29:R29)</f>
        <v>0</v>
      </c>
      <c r="T29"/>
      <c r="U29"/>
    </row>
    <row r="30" spans="1:29" x14ac:dyDescent="0.35">
      <c r="B30" s="2" t="s">
        <v>14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11">
        <f t="shared" si="7"/>
        <v>0</v>
      </c>
      <c r="T30"/>
      <c r="U30"/>
    </row>
    <row r="31" spans="1:29" x14ac:dyDescent="0.35">
      <c r="B31" s="2" t="s">
        <v>15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11">
        <f t="shared" si="7"/>
        <v>0</v>
      </c>
      <c r="T31"/>
      <c r="U31"/>
    </row>
    <row r="32" spans="1:29" x14ac:dyDescent="0.35">
      <c r="B32" s="2" t="s">
        <v>20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1">
        <f t="shared" si="7"/>
        <v>0</v>
      </c>
      <c r="T32"/>
      <c r="U32"/>
    </row>
    <row r="33" spans="1:21" x14ac:dyDescent="0.35">
      <c r="B33" s="2" t="s">
        <v>19</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11">
        <f t="shared" si="7"/>
        <v>0</v>
      </c>
      <c r="T33"/>
      <c r="U33"/>
    </row>
    <row r="34" spans="1:21" x14ac:dyDescent="0.35">
      <c r="B34" s="2" t="s">
        <v>32</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11">
        <f t="shared" si="7"/>
        <v>0</v>
      </c>
      <c r="T34"/>
      <c r="U34"/>
    </row>
    <row r="35" spans="1:21" x14ac:dyDescent="0.35">
      <c r="B35" s="2" t="s">
        <v>31</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11">
        <f t="shared" si="7"/>
        <v>0</v>
      </c>
      <c r="T35"/>
      <c r="U35"/>
    </row>
    <row r="36" spans="1:21" x14ac:dyDescent="0.35">
      <c r="B36" s="2" t="s">
        <v>17</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11">
        <f t="shared" si="7"/>
        <v>0</v>
      </c>
      <c r="T36"/>
      <c r="U36"/>
    </row>
    <row r="37" spans="1:21" x14ac:dyDescent="0.35">
      <c r="B37" s="2" t="s">
        <v>27</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11">
        <f t="shared" si="7"/>
        <v>0</v>
      </c>
      <c r="T37"/>
      <c r="U37"/>
    </row>
    <row r="38" spans="1:21" x14ac:dyDescent="0.35">
      <c r="B38" s="2" t="s">
        <v>18</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11">
        <f t="shared" si="7"/>
        <v>0</v>
      </c>
      <c r="T38"/>
      <c r="U38"/>
    </row>
    <row r="39" spans="1:21" s="29" customFormat="1" ht="13.9" x14ac:dyDescent="0.4">
      <c r="A39" s="8"/>
      <c r="B39" s="2" t="s">
        <v>3</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12">
        <f t="shared" si="7"/>
        <v>0</v>
      </c>
      <c r="T39" s="8"/>
      <c r="U39" s="8"/>
    </row>
    <row r="40" spans="1:21" ht="13.9" x14ac:dyDescent="0.4">
      <c r="B40" s="1" t="s">
        <v>8</v>
      </c>
      <c r="C40" s="4">
        <f t="shared" ref="C40:S40" si="8">SUM(C29:C39)</f>
        <v>0</v>
      </c>
      <c r="D40" s="4">
        <f t="shared" si="8"/>
        <v>0</v>
      </c>
      <c r="E40" s="4">
        <f t="shared" si="8"/>
        <v>0</v>
      </c>
      <c r="F40" s="4">
        <f t="shared" si="8"/>
        <v>0</v>
      </c>
      <c r="G40" s="4">
        <f t="shared" si="8"/>
        <v>0</v>
      </c>
      <c r="H40" s="4">
        <f t="shared" si="8"/>
        <v>0</v>
      </c>
      <c r="I40" s="4">
        <f t="shared" si="8"/>
        <v>0</v>
      </c>
      <c r="J40" s="4">
        <f t="shared" si="8"/>
        <v>0</v>
      </c>
      <c r="K40" s="4">
        <f t="shared" si="8"/>
        <v>0</v>
      </c>
      <c r="L40" s="4">
        <f t="shared" si="8"/>
        <v>0</v>
      </c>
      <c r="M40" s="4">
        <f t="shared" si="8"/>
        <v>0</v>
      </c>
      <c r="N40" s="4">
        <f t="shared" si="8"/>
        <v>0</v>
      </c>
      <c r="O40" s="4">
        <f t="shared" si="8"/>
        <v>0</v>
      </c>
      <c r="P40" s="4">
        <f t="shared" si="8"/>
        <v>0</v>
      </c>
      <c r="Q40" s="4">
        <f t="shared" si="8"/>
        <v>0</v>
      </c>
      <c r="R40" s="4">
        <f t="shared" si="8"/>
        <v>0</v>
      </c>
      <c r="S40" s="11">
        <f t="shared" si="8"/>
        <v>0</v>
      </c>
      <c r="T40"/>
      <c r="U40"/>
    </row>
    <row r="41" spans="1:21" x14ac:dyDescent="0.35">
      <c r="B41" s="2"/>
      <c r="C41" s="4"/>
      <c r="D41" s="4"/>
      <c r="E41" s="4"/>
      <c r="F41" s="4"/>
      <c r="G41" s="4"/>
      <c r="H41" s="4"/>
      <c r="I41" s="4"/>
      <c r="J41" s="4"/>
      <c r="K41" s="4"/>
      <c r="L41" s="4"/>
      <c r="M41" s="4"/>
      <c r="N41" s="4"/>
      <c r="O41" s="4"/>
      <c r="P41" s="4"/>
      <c r="Q41" s="4"/>
      <c r="R41" s="4"/>
      <c r="S41" s="13"/>
      <c r="T41"/>
      <c r="U41"/>
    </row>
    <row r="42" spans="1:21" x14ac:dyDescent="0.35">
      <c r="B42" s="2" t="s">
        <v>16</v>
      </c>
      <c r="C42" s="7">
        <f t="shared" ref="C42:S42" si="9">C26-C40</f>
        <v>0</v>
      </c>
      <c r="D42" s="7">
        <f t="shared" si="9"/>
        <v>0</v>
      </c>
      <c r="E42" s="7">
        <f t="shared" si="9"/>
        <v>0</v>
      </c>
      <c r="F42" s="7">
        <f t="shared" si="9"/>
        <v>0</v>
      </c>
      <c r="G42" s="7">
        <f t="shared" si="9"/>
        <v>0</v>
      </c>
      <c r="H42" s="7">
        <f t="shared" si="9"/>
        <v>0</v>
      </c>
      <c r="I42" s="7">
        <f t="shared" si="9"/>
        <v>0</v>
      </c>
      <c r="J42" s="7">
        <f t="shared" si="9"/>
        <v>0</v>
      </c>
      <c r="K42" s="7">
        <f t="shared" si="9"/>
        <v>0</v>
      </c>
      <c r="L42" s="7">
        <f t="shared" si="9"/>
        <v>0</v>
      </c>
      <c r="M42" s="7">
        <f t="shared" si="9"/>
        <v>0</v>
      </c>
      <c r="N42" s="7">
        <f t="shared" si="9"/>
        <v>0</v>
      </c>
      <c r="O42" s="7">
        <f t="shared" si="9"/>
        <v>0</v>
      </c>
      <c r="P42" s="7">
        <f t="shared" si="9"/>
        <v>0</v>
      </c>
      <c r="Q42" s="7">
        <f t="shared" si="9"/>
        <v>0</v>
      </c>
      <c r="R42" s="7">
        <f t="shared" si="9"/>
        <v>0</v>
      </c>
      <c r="S42" s="14">
        <f t="shared" si="9"/>
        <v>0</v>
      </c>
      <c r="T42"/>
      <c r="U42"/>
    </row>
    <row r="43" spans="1:21" x14ac:dyDescent="0.35">
      <c r="B43" s="2" t="s">
        <v>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15">
        <f>SUM(C43:R43)</f>
        <v>0</v>
      </c>
      <c r="T43"/>
      <c r="U43"/>
    </row>
    <row r="44" spans="1:21" ht="13.9" x14ac:dyDescent="0.4">
      <c r="B44" s="1" t="s">
        <v>10</v>
      </c>
      <c r="C44" s="3">
        <f t="shared" ref="C44:S44" si="10">C42-C43</f>
        <v>0</v>
      </c>
      <c r="D44" s="3">
        <f t="shared" si="10"/>
        <v>0</v>
      </c>
      <c r="E44" s="3">
        <f t="shared" si="10"/>
        <v>0</v>
      </c>
      <c r="F44" s="3">
        <f t="shared" si="10"/>
        <v>0</v>
      </c>
      <c r="G44" s="3">
        <f t="shared" si="10"/>
        <v>0</v>
      </c>
      <c r="H44" s="3">
        <f t="shared" si="10"/>
        <v>0</v>
      </c>
      <c r="I44" s="3">
        <f t="shared" si="10"/>
        <v>0</v>
      </c>
      <c r="J44" s="3">
        <f t="shared" si="10"/>
        <v>0</v>
      </c>
      <c r="K44" s="3">
        <f t="shared" si="10"/>
        <v>0</v>
      </c>
      <c r="L44" s="3">
        <f t="shared" si="10"/>
        <v>0</v>
      </c>
      <c r="M44" s="3">
        <f t="shared" si="10"/>
        <v>0</v>
      </c>
      <c r="N44" s="3">
        <f t="shared" si="10"/>
        <v>0</v>
      </c>
      <c r="O44" s="3">
        <f t="shared" si="10"/>
        <v>0</v>
      </c>
      <c r="P44" s="3">
        <f t="shared" si="10"/>
        <v>0</v>
      </c>
      <c r="Q44" s="3">
        <f t="shared" si="10"/>
        <v>0</v>
      </c>
      <c r="R44" s="3">
        <f t="shared" si="10"/>
        <v>0</v>
      </c>
      <c r="S44" s="11">
        <f t="shared" si="10"/>
        <v>0</v>
      </c>
      <c r="T44"/>
      <c r="U44"/>
    </row>
    <row r="45" spans="1:21" x14ac:dyDescent="0.35">
      <c r="B45" s="2"/>
      <c r="C45" s="3"/>
      <c r="D45" s="3"/>
      <c r="E45" s="3"/>
      <c r="F45" s="3"/>
      <c r="G45" s="3"/>
      <c r="H45" s="3"/>
      <c r="I45" s="3"/>
      <c r="J45" s="3"/>
      <c r="K45" s="3"/>
      <c r="L45" s="3"/>
      <c r="M45" s="3"/>
      <c r="N45" s="3"/>
      <c r="O45" s="3"/>
      <c r="P45" s="3"/>
      <c r="Q45" s="3"/>
      <c r="R45" s="3"/>
      <c r="S45" s="11"/>
      <c r="T45" s="3"/>
      <c r="U45"/>
    </row>
    <row r="46" spans="1:21" ht="15.75" customHeight="1" x14ac:dyDescent="0.35">
      <c r="B46" s="2" t="s">
        <v>50</v>
      </c>
      <c r="C46" s="3"/>
      <c r="D46" s="3"/>
      <c r="E46" s="3"/>
      <c r="F46" s="3"/>
      <c r="G46" s="3"/>
      <c r="H46" s="3"/>
      <c r="I46" s="3"/>
      <c r="J46" s="3"/>
      <c r="K46" s="3"/>
      <c r="L46" s="3"/>
      <c r="M46" s="3"/>
      <c r="N46" s="3"/>
      <c r="O46" s="3"/>
      <c r="P46" s="3"/>
      <c r="Q46" s="3"/>
      <c r="R46" s="3"/>
      <c r="S46" s="28">
        <v>0</v>
      </c>
      <c r="T46"/>
      <c r="U46"/>
    </row>
    <row r="47" spans="1:21" x14ac:dyDescent="0.35">
      <c r="B47" s="2" t="s">
        <v>11</v>
      </c>
      <c r="C47" s="3"/>
      <c r="D47" s="3"/>
      <c r="E47" s="3"/>
      <c r="F47" s="3"/>
      <c r="G47" s="3"/>
      <c r="H47" s="3"/>
      <c r="I47" s="3"/>
      <c r="J47" s="3"/>
      <c r="K47" s="3"/>
      <c r="L47" s="3"/>
      <c r="M47" s="3"/>
      <c r="N47" s="3"/>
      <c r="O47" s="3"/>
      <c r="P47" s="3"/>
      <c r="Q47" s="3"/>
      <c r="R47" s="3"/>
      <c r="S47" s="13">
        <f>IFERROR(S46/S15,0)</f>
        <v>0</v>
      </c>
      <c r="T47"/>
      <c r="U47"/>
    </row>
    <row r="48" spans="1:21" ht="13.9" x14ac:dyDescent="0.4">
      <c r="B48" s="10"/>
      <c r="C48" s="3"/>
      <c r="D48" s="3"/>
      <c r="E48" s="3"/>
      <c r="F48" s="3"/>
      <c r="G48" s="3"/>
      <c r="H48" s="3"/>
      <c r="I48" s="3"/>
      <c r="J48" s="3"/>
      <c r="K48" s="3"/>
      <c r="L48" s="3"/>
      <c r="M48" s="3"/>
      <c r="N48" s="3"/>
      <c r="O48" s="3"/>
      <c r="P48" s="3"/>
      <c r="Q48" s="3"/>
      <c r="R48" s="3"/>
      <c r="S48" s="13"/>
      <c r="T48"/>
      <c r="U48"/>
    </row>
    <row r="49" spans="1:259" ht="15.4" x14ac:dyDescent="0.35">
      <c r="B49" s="2" t="s">
        <v>51</v>
      </c>
      <c r="C49" s="3"/>
      <c r="D49" s="3"/>
      <c r="E49" s="3"/>
      <c r="F49" s="3"/>
      <c r="G49" s="3"/>
      <c r="H49" s="3"/>
      <c r="I49" s="3"/>
      <c r="J49" s="3"/>
      <c r="K49" s="3"/>
      <c r="L49" s="3"/>
      <c r="M49" s="3"/>
      <c r="N49" s="3"/>
      <c r="O49" s="3"/>
      <c r="P49" s="3"/>
      <c r="Q49" s="3"/>
      <c r="R49" s="3"/>
      <c r="S49" s="28">
        <v>0</v>
      </c>
      <c r="T49"/>
      <c r="U49"/>
    </row>
    <row r="50" spans="1:259" x14ac:dyDescent="0.35">
      <c r="B50" s="2" t="s">
        <v>21</v>
      </c>
      <c r="C50" s="3"/>
      <c r="D50" s="3"/>
      <c r="E50" s="3"/>
      <c r="F50" s="3"/>
      <c r="G50" s="3"/>
      <c r="H50" s="3"/>
      <c r="I50" s="3"/>
      <c r="J50" s="3"/>
      <c r="K50" s="3"/>
      <c r="L50" s="3"/>
      <c r="M50" s="3"/>
      <c r="N50" s="3"/>
      <c r="O50" s="3"/>
      <c r="P50" s="3"/>
      <c r="Q50" s="3"/>
      <c r="R50" s="3"/>
      <c r="S50" s="13">
        <f>IFERROR(S49/S15,0)</f>
        <v>0</v>
      </c>
      <c r="T50"/>
      <c r="U50"/>
    </row>
    <row r="51" spans="1:259" x14ac:dyDescent="0.35">
      <c r="B51" s="2"/>
      <c r="C51" s="3"/>
      <c r="D51" s="3"/>
      <c r="E51" s="3"/>
      <c r="F51" s="3"/>
      <c r="G51" s="3"/>
      <c r="H51" s="3"/>
      <c r="I51" s="3"/>
      <c r="J51" s="3"/>
      <c r="K51" s="3"/>
      <c r="L51" s="3"/>
      <c r="M51" s="3"/>
      <c r="N51" s="3"/>
      <c r="O51" s="3"/>
      <c r="P51" s="3"/>
      <c r="Q51" s="3"/>
      <c r="R51" s="3"/>
      <c r="S51" s="13"/>
      <c r="T51"/>
      <c r="U51"/>
    </row>
    <row r="52" spans="1:259" ht="13.9" thickBot="1" x14ac:dyDescent="0.4">
      <c r="B52" s="5"/>
      <c r="C52" s="9"/>
      <c r="D52" s="9"/>
      <c r="E52" s="9"/>
      <c r="F52" s="9"/>
      <c r="G52" s="9"/>
      <c r="H52" s="9"/>
      <c r="I52" s="9"/>
      <c r="J52" s="9"/>
      <c r="K52" s="9"/>
      <c r="L52" s="9"/>
      <c r="M52" s="9"/>
      <c r="N52" s="9"/>
      <c r="O52" s="9"/>
      <c r="P52" s="9"/>
      <c r="Q52" s="9"/>
      <c r="R52" s="9"/>
      <c r="S52" s="16"/>
      <c r="T52"/>
      <c r="U52"/>
    </row>
    <row r="53" spans="1:259" s="44" customFormat="1" ht="30" customHeight="1" x14ac:dyDescent="0.35">
      <c r="B53" s="42" t="s">
        <v>25</v>
      </c>
      <c r="C53" s="45"/>
      <c r="D53" s="45"/>
      <c r="E53" s="45"/>
      <c r="F53" s="45"/>
      <c r="G53" s="45"/>
      <c r="H53" s="45"/>
      <c r="I53" s="45"/>
      <c r="J53" s="45"/>
      <c r="K53" s="45"/>
      <c r="L53" s="45"/>
      <c r="M53" s="45"/>
      <c r="N53" s="45"/>
      <c r="O53" s="45"/>
      <c r="P53" s="45"/>
      <c r="Q53" s="45"/>
    </row>
    <row r="54" spans="1:259" s="48" customFormat="1" ht="50.2" customHeight="1" x14ac:dyDescent="0.35">
      <c r="A54" s="46"/>
      <c r="B54" s="94" t="s">
        <v>58</v>
      </c>
      <c r="C54" s="94"/>
      <c r="D54" s="94"/>
      <c r="E54" s="94"/>
      <c r="F54" s="94"/>
      <c r="G54" s="94"/>
      <c r="H54" s="94"/>
      <c r="I54" s="94"/>
      <c r="J54" s="94"/>
      <c r="K54" s="94"/>
      <c r="L54" s="94"/>
      <c r="M54" s="94"/>
      <c r="N54" s="94"/>
      <c r="O54" s="94"/>
      <c r="P54" s="94"/>
      <c r="Q54" s="94"/>
      <c r="R54" s="94"/>
      <c r="S54" s="94"/>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row>
    <row r="55" spans="1:259" s="43" customFormat="1" ht="30" customHeight="1" x14ac:dyDescent="0.35">
      <c r="A55" s="44"/>
      <c r="B55" s="95" t="s">
        <v>48</v>
      </c>
      <c r="C55" s="95"/>
      <c r="D55" s="95"/>
      <c r="E55" s="95"/>
      <c r="F55" s="95"/>
      <c r="G55" s="95"/>
      <c r="H55" s="95"/>
      <c r="I55" s="95"/>
      <c r="J55" s="95"/>
      <c r="K55" s="95"/>
      <c r="L55" s="95"/>
      <c r="M55" s="95"/>
      <c r="N55" s="95"/>
      <c r="O55" s="95"/>
      <c r="P55" s="95"/>
      <c r="Q55" s="95"/>
      <c r="R55" s="95"/>
      <c r="S55" s="95"/>
    </row>
    <row r="56" spans="1:259" s="43" customFormat="1" ht="30" customHeight="1" x14ac:dyDescent="0.35">
      <c r="A56" s="44"/>
      <c r="B56" s="43" t="s">
        <v>38</v>
      </c>
    </row>
    <row r="57" spans="1:259" customFormat="1" x14ac:dyDescent="0.35">
      <c r="B57" s="20"/>
      <c r="C57" s="20"/>
      <c r="D57" s="20"/>
      <c r="E57" s="20"/>
      <c r="F57" s="20"/>
      <c r="G57" s="20"/>
      <c r="H57" s="20"/>
      <c r="I57" s="20"/>
      <c r="J57" s="20"/>
      <c r="K57" s="20"/>
      <c r="L57" s="20"/>
      <c r="M57" s="20"/>
      <c r="N57" s="20"/>
      <c r="O57" s="20"/>
      <c r="P57" s="20"/>
      <c r="Q57" s="20"/>
    </row>
  </sheetData>
  <sheetProtection sheet="1" selectLockedCells="1"/>
  <mergeCells count="4">
    <mergeCell ref="B10:S10"/>
    <mergeCell ref="B54:S54"/>
    <mergeCell ref="B55:S55"/>
    <mergeCell ref="L2:S2"/>
  </mergeCells>
  <pageMargins left="0.25" right="0.21" top="0.42" bottom="0.39" header="0.23" footer="0.17"/>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NT-1422 Quick Service-Deli</vt:lpstr>
      <vt:lpstr>CP-2352 Quick Service-Asian</vt:lpstr>
      <vt:lpstr>CP-2353 Quick Service-Chicken</vt:lpstr>
      <vt:lpstr>CP-2351 Quick Service-Healthy</vt:lpstr>
      <vt:lpstr>CP-2350 Food Hall Seating</vt:lpstr>
      <vt:lpstr>CP-2356 Gourmet Market w Bar</vt:lpstr>
      <vt:lpstr>CP-2338 Candy</vt:lpstr>
      <vt:lpstr>NC-2102 Quick Service-Burger</vt:lpstr>
      <vt:lpstr>NC-2103 Bar with Food</vt:lpstr>
      <vt:lpstr>SC-2120 Local Bar SC-2220 Prep</vt:lpstr>
      <vt:lpstr>SC-2109 Local Gourmet Coffee</vt:lpstr>
      <vt:lpstr>SC-2112 Fast Casual Mexican</vt:lpstr>
      <vt:lpstr>Consolidated Package 2</vt:lpstr>
      <vt:lpstr>Proposer Notes Package 2</vt:lpstr>
      <vt:lpstr>'Consolidated Package 2'!Print_Area</vt:lpstr>
      <vt:lpstr>'CP-2338 Candy'!Print_Area</vt:lpstr>
      <vt:lpstr>'CP-2350 Food Hall Seating'!Print_Area</vt:lpstr>
      <vt:lpstr>'CP-2351 Quick Service-Healthy'!Print_Area</vt:lpstr>
      <vt:lpstr>'CP-2352 Quick Service-Asian'!Print_Area</vt:lpstr>
      <vt:lpstr>'CP-2353 Quick Service-Chicken'!Print_Area</vt:lpstr>
      <vt:lpstr>'CP-2356 Gourmet Market w Bar'!Print_Area</vt:lpstr>
      <vt:lpstr>'NC-2102 Quick Service-Burger'!Print_Area</vt:lpstr>
      <vt:lpstr>'NC-2103 Bar with Food'!Print_Area</vt:lpstr>
      <vt:lpstr>'NT-1422 Quick Service-Deli'!Print_Area</vt:lpstr>
      <vt:lpstr>'Proposer Notes Package 2'!Print_Area</vt:lpstr>
      <vt:lpstr>'SC-2109 Local Gourmet Coffee'!Print_Area</vt:lpstr>
      <vt:lpstr>'SC-2112 Fast Casual Mexican'!Print_Area</vt:lpstr>
      <vt:lpstr>'SC-2120 Local Bar SC-2220 Prep'!Print_Area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Steph Gaston</cp:lastModifiedBy>
  <cp:lastPrinted>2024-03-18T20:51:48Z</cp:lastPrinted>
  <dcterms:created xsi:type="dcterms:W3CDTF">2009-04-29T20:40:14Z</dcterms:created>
  <dcterms:modified xsi:type="dcterms:W3CDTF">2024-03-18T20:52:17Z</dcterms:modified>
</cp:coreProperties>
</file>