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T:\Finance\Concessions\Dining and Retail\RFP\Drafts\__FINAL - to be posted\"/>
    </mc:Choice>
  </mc:AlternateContent>
  <xr:revisionPtr revIDLastSave="0" documentId="13_ncr:1_{1E246A00-39A5-43A5-A41E-97D62A50B42B}" xr6:coauthVersionLast="47" xr6:coauthVersionMax="47" xr10:uidLastSave="{00000000-0000-0000-0000-000000000000}"/>
  <workbookProtection lockStructure="1"/>
  <bookViews>
    <workbookView xWindow="-98" yWindow="-98" windowWidth="28996" windowHeight="15796" tabRatio="837" firstSheet="6" activeTab="12" xr2:uid="{6D57D709-7442-4B11-8DA2-5744E26B60A7}"/>
  </bookViews>
  <sheets>
    <sheet name="NT-1422 Quick Service-Deli" sheetId="14" r:id="rId1"/>
    <sheet name="CP-2352 Quick Service-Asian" sheetId="15" r:id="rId2"/>
    <sheet name="CP-2353 Quick Service-Chicken" sheetId="16" r:id="rId3"/>
    <sheet name="CP-2351 Quick Service-Healthy" sheetId="19" r:id="rId4"/>
    <sheet name="CP-2350 Food Hall Seating" sheetId="22" r:id="rId5"/>
    <sheet name="CP-2356 Gourmet Market w Bar" sheetId="23" r:id="rId6"/>
    <sheet name="CP-2338 Candy" sheetId="24" r:id="rId7"/>
    <sheet name="NC-2102 Quick Service-Burger" sheetId="25" r:id="rId8"/>
    <sheet name="NC-2103 Bar with Food" sheetId="26" r:id="rId9"/>
    <sheet name="SC-2120 Local Bar SC-2220 Prep" sheetId="27" r:id="rId10"/>
    <sheet name="SC-2109 Local Gourmet Coffee" sheetId="28" r:id="rId11"/>
    <sheet name="SC-2112 Fast Casual Mexican" sheetId="29" r:id="rId12"/>
    <sheet name="Consolidated Package 2" sheetId="18" r:id="rId13"/>
    <sheet name="Proposer Notes Package 2" sheetId="21" r:id="rId14"/>
  </sheets>
  <definedNames>
    <definedName name="_xlnm.Print_Area" localSheetId="12">'Consolidated Package 2'!$B$2:$S$57</definedName>
    <definedName name="_xlnm.Print_Area" localSheetId="6">'CP-2338 Candy'!$B$2:$S$56</definedName>
    <definedName name="_xlnm.Print_Area" localSheetId="4">'CP-2350 Food Hall Seating'!$B$2:$S$56</definedName>
    <definedName name="_xlnm.Print_Area" localSheetId="3">'CP-2351 Quick Service-Healthy'!$B$2:$S$56</definedName>
    <definedName name="_xlnm.Print_Area" localSheetId="1">'CP-2352 Quick Service-Asian'!$B$2:$S$56</definedName>
    <definedName name="_xlnm.Print_Area" localSheetId="2">'CP-2353 Quick Service-Chicken'!$B$2:$S$56</definedName>
    <definedName name="_xlnm.Print_Area" localSheetId="5">'CP-2356 Gourmet Market w Bar'!$B$2:$S$56</definedName>
    <definedName name="_xlnm.Print_Area" localSheetId="7">'NC-2102 Quick Service-Burger'!$B$2:$S$56</definedName>
    <definedName name="_xlnm.Print_Area" localSheetId="8">'NC-2103 Bar with Food'!$B$2:$S$56</definedName>
    <definedName name="_xlnm.Print_Area" localSheetId="0">'NT-1422 Quick Service-Deli'!$B$2:$S$56</definedName>
    <definedName name="_xlnm.Print_Area" localSheetId="13">'Proposer Notes Package 2'!$A$1:$A$49</definedName>
    <definedName name="_xlnm.Print_Area" localSheetId="10">'SC-2109 Local Gourmet Coffee'!$B$2:$S$56</definedName>
    <definedName name="_xlnm.Print_Area" localSheetId="11">'SC-2112 Fast Casual Mexican'!$B$2:$S$56</definedName>
    <definedName name="_xlnm.Print_Area" localSheetId="9">'SC-2120 Local Bar SC-2220 Prep'!$B$2:$S$56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18" l="1"/>
  <c r="E43" i="18"/>
  <c r="F43" i="18"/>
  <c r="G43" i="18"/>
  <c r="H43" i="18"/>
  <c r="I43" i="18"/>
  <c r="J43" i="18"/>
  <c r="K43" i="18"/>
  <c r="L43" i="18"/>
  <c r="M43" i="18"/>
  <c r="N43" i="18"/>
  <c r="O43" i="18"/>
  <c r="P43" i="18"/>
  <c r="Q43" i="18"/>
  <c r="R43" i="18"/>
  <c r="D20" i="18"/>
  <c r="E20" i="18"/>
  <c r="F20" i="18"/>
  <c r="G20" i="18"/>
  <c r="H20" i="18"/>
  <c r="H23" i="18" s="1"/>
  <c r="H26" i="18" s="1"/>
  <c r="I20" i="18"/>
  <c r="J20" i="18"/>
  <c r="K20" i="18"/>
  <c r="L20" i="18"/>
  <c r="M20" i="18"/>
  <c r="N20" i="18"/>
  <c r="N23" i="18" s="1"/>
  <c r="N26" i="18" s="1"/>
  <c r="O20" i="18"/>
  <c r="P20" i="18"/>
  <c r="P23" i="18" s="1"/>
  <c r="P26" i="18" s="1"/>
  <c r="Q20" i="18"/>
  <c r="R20" i="18"/>
  <c r="D21" i="18"/>
  <c r="D23" i="18" s="1"/>
  <c r="D26" i="18" s="1"/>
  <c r="E21" i="18"/>
  <c r="F21" i="18"/>
  <c r="G21" i="18"/>
  <c r="G23" i="18" s="1"/>
  <c r="H21" i="18"/>
  <c r="I21" i="18"/>
  <c r="J21" i="18"/>
  <c r="J23" i="18" s="1"/>
  <c r="J26" i="18" s="1"/>
  <c r="K21" i="18"/>
  <c r="L21" i="18"/>
  <c r="L23" i="18" s="1"/>
  <c r="L26" i="18" s="1"/>
  <c r="M21" i="18"/>
  <c r="N21" i="18"/>
  <c r="O21" i="18"/>
  <c r="P21" i="18"/>
  <c r="Q21" i="18"/>
  <c r="R21" i="18"/>
  <c r="D22" i="18"/>
  <c r="E22" i="18"/>
  <c r="E23" i="18" s="1"/>
  <c r="F22" i="18"/>
  <c r="G22" i="18"/>
  <c r="H22" i="18"/>
  <c r="I22" i="18"/>
  <c r="J22" i="18"/>
  <c r="K22" i="18"/>
  <c r="L22" i="18"/>
  <c r="M22" i="18"/>
  <c r="M23" i="18" s="1"/>
  <c r="N22" i="18"/>
  <c r="O22" i="18"/>
  <c r="P22" i="18"/>
  <c r="Q22" i="18"/>
  <c r="R22" i="18"/>
  <c r="R23" i="18" s="1"/>
  <c r="R26" i="18" s="1"/>
  <c r="F23" i="18"/>
  <c r="F26" i="18" s="1"/>
  <c r="O23" i="18"/>
  <c r="Q23" i="18"/>
  <c r="Q26" i="18" s="1"/>
  <c r="D25" i="18"/>
  <c r="E25" i="18"/>
  <c r="F25" i="18"/>
  <c r="G25" i="18"/>
  <c r="H25" i="18"/>
  <c r="I25" i="18"/>
  <c r="J25" i="18"/>
  <c r="K25" i="18"/>
  <c r="L25" i="18"/>
  <c r="M25" i="18"/>
  <c r="N25" i="18"/>
  <c r="O25" i="18"/>
  <c r="P25" i="18"/>
  <c r="Q25" i="18"/>
  <c r="R25" i="18"/>
  <c r="D29" i="18"/>
  <c r="E29" i="18"/>
  <c r="F29" i="18"/>
  <c r="G29" i="18"/>
  <c r="H29" i="18"/>
  <c r="I29" i="18"/>
  <c r="J29" i="18"/>
  <c r="K29" i="18"/>
  <c r="L29" i="18"/>
  <c r="M29" i="18"/>
  <c r="N29" i="18"/>
  <c r="O29" i="18"/>
  <c r="P29" i="18"/>
  <c r="Q29" i="18"/>
  <c r="R29" i="18"/>
  <c r="D30" i="18"/>
  <c r="E30" i="18"/>
  <c r="F30" i="18"/>
  <c r="G30" i="18"/>
  <c r="H30" i="18"/>
  <c r="I30" i="18"/>
  <c r="J30" i="18"/>
  <c r="K30" i="18"/>
  <c r="L30" i="18"/>
  <c r="M30" i="18"/>
  <c r="N30" i="18"/>
  <c r="O30" i="18"/>
  <c r="P30" i="18"/>
  <c r="Q30" i="18"/>
  <c r="R30" i="18"/>
  <c r="D31" i="18"/>
  <c r="E31" i="18"/>
  <c r="F31" i="18"/>
  <c r="G31" i="18"/>
  <c r="H31" i="18"/>
  <c r="I31" i="18"/>
  <c r="J31" i="18"/>
  <c r="K31" i="18"/>
  <c r="L31" i="18"/>
  <c r="M31" i="18"/>
  <c r="N31" i="18"/>
  <c r="O31" i="18"/>
  <c r="P31" i="18"/>
  <c r="Q31" i="18"/>
  <c r="R31" i="18"/>
  <c r="D32" i="18"/>
  <c r="E32" i="18"/>
  <c r="F32" i="18"/>
  <c r="G32" i="18"/>
  <c r="H32" i="18"/>
  <c r="I32" i="18"/>
  <c r="J32" i="18"/>
  <c r="K32" i="18"/>
  <c r="L32" i="18"/>
  <c r="M32" i="18"/>
  <c r="N32" i="18"/>
  <c r="O32" i="18"/>
  <c r="P32" i="18"/>
  <c r="Q32" i="18"/>
  <c r="R32" i="18"/>
  <c r="D33" i="18"/>
  <c r="E33" i="18"/>
  <c r="F33" i="18"/>
  <c r="G33" i="18"/>
  <c r="H33" i="18"/>
  <c r="I33" i="18"/>
  <c r="J33" i="18"/>
  <c r="K33" i="18"/>
  <c r="L33" i="18"/>
  <c r="M33" i="18"/>
  <c r="N33" i="18"/>
  <c r="O33" i="18"/>
  <c r="P33" i="18"/>
  <c r="Q33" i="18"/>
  <c r="R33" i="18"/>
  <c r="D34" i="18"/>
  <c r="E34" i="18"/>
  <c r="F34" i="18"/>
  <c r="G34" i="18"/>
  <c r="H34" i="18"/>
  <c r="I34" i="18"/>
  <c r="J34" i="18"/>
  <c r="K34" i="18"/>
  <c r="L34" i="18"/>
  <c r="M34" i="18"/>
  <c r="N34" i="18"/>
  <c r="O34" i="18"/>
  <c r="P34" i="18"/>
  <c r="Q34" i="18"/>
  <c r="R34" i="18"/>
  <c r="D35" i="18"/>
  <c r="E35" i="18"/>
  <c r="F35" i="18"/>
  <c r="G35" i="18"/>
  <c r="H35" i="18"/>
  <c r="I35" i="18"/>
  <c r="J35" i="18"/>
  <c r="K35" i="18"/>
  <c r="L35" i="18"/>
  <c r="M35" i="18"/>
  <c r="N35" i="18"/>
  <c r="O35" i="18"/>
  <c r="P35" i="18"/>
  <c r="Q35" i="18"/>
  <c r="R35" i="18"/>
  <c r="D36" i="18"/>
  <c r="E36" i="18"/>
  <c r="F36" i="18"/>
  <c r="G36" i="18"/>
  <c r="H36" i="18"/>
  <c r="I36" i="18"/>
  <c r="J36" i="18"/>
  <c r="K36" i="18"/>
  <c r="L36" i="18"/>
  <c r="M36" i="18"/>
  <c r="N36" i="18"/>
  <c r="O36" i="18"/>
  <c r="P36" i="18"/>
  <c r="Q36" i="18"/>
  <c r="R36" i="18"/>
  <c r="D37" i="18"/>
  <c r="E37" i="18"/>
  <c r="F37" i="18"/>
  <c r="G37" i="18"/>
  <c r="H37" i="18"/>
  <c r="I37" i="18"/>
  <c r="J37" i="18"/>
  <c r="K37" i="18"/>
  <c r="L37" i="18"/>
  <c r="M37" i="18"/>
  <c r="N37" i="18"/>
  <c r="O37" i="18"/>
  <c r="P37" i="18"/>
  <c r="Q37" i="18"/>
  <c r="R37" i="18"/>
  <c r="D38" i="18"/>
  <c r="E38" i="18"/>
  <c r="F38" i="18"/>
  <c r="G38" i="18"/>
  <c r="H38" i="18"/>
  <c r="I38" i="18"/>
  <c r="J38" i="18"/>
  <c r="K38" i="18"/>
  <c r="L38" i="18"/>
  <c r="M38" i="18"/>
  <c r="N38" i="18"/>
  <c r="O38" i="18"/>
  <c r="P38" i="18"/>
  <c r="Q38" i="18"/>
  <c r="R38" i="18"/>
  <c r="D39" i="18"/>
  <c r="E39" i="18"/>
  <c r="F39" i="18"/>
  <c r="G39" i="18"/>
  <c r="H39" i="18"/>
  <c r="I39" i="18"/>
  <c r="J39" i="18"/>
  <c r="K39" i="18"/>
  <c r="L39" i="18"/>
  <c r="M39" i="18"/>
  <c r="N39" i="18"/>
  <c r="O39" i="18"/>
  <c r="P39" i="18"/>
  <c r="Q39" i="18"/>
  <c r="R39" i="18"/>
  <c r="E15" i="27"/>
  <c r="F15" i="27"/>
  <c r="G15" i="27"/>
  <c r="H15" i="27"/>
  <c r="I15" i="27"/>
  <c r="J15" i="27"/>
  <c r="K15" i="27"/>
  <c r="L15" i="27"/>
  <c r="M15" i="27"/>
  <c r="N15" i="27"/>
  <c r="O15" i="27"/>
  <c r="P15" i="27"/>
  <c r="Q15" i="27"/>
  <c r="R15" i="27"/>
  <c r="D15" i="27"/>
  <c r="E15" i="19"/>
  <c r="F15" i="19"/>
  <c r="G15" i="19"/>
  <c r="H15" i="19"/>
  <c r="I15" i="19"/>
  <c r="J15" i="19"/>
  <c r="K15" i="19"/>
  <c r="L15" i="19"/>
  <c r="M15" i="19"/>
  <c r="N15" i="19"/>
  <c r="O15" i="19"/>
  <c r="P15" i="19"/>
  <c r="Q15" i="19"/>
  <c r="R15" i="19"/>
  <c r="D15" i="19"/>
  <c r="S49" i="18"/>
  <c r="S46" i="18"/>
  <c r="C43" i="18"/>
  <c r="C30" i="18"/>
  <c r="C31" i="18"/>
  <c r="C32" i="18"/>
  <c r="C33" i="18"/>
  <c r="C34" i="18"/>
  <c r="C35" i="18"/>
  <c r="C36" i="18"/>
  <c r="C37" i="18"/>
  <c r="C38" i="18"/>
  <c r="C39" i="18"/>
  <c r="C29" i="18"/>
  <c r="C21" i="18"/>
  <c r="C22" i="18"/>
  <c r="C20" i="18"/>
  <c r="C15" i="18"/>
  <c r="S43" i="29"/>
  <c r="R40" i="29"/>
  <c r="Q40" i="29"/>
  <c r="P40" i="29"/>
  <c r="O40" i="29"/>
  <c r="N40" i="29"/>
  <c r="M40" i="29"/>
  <c r="L40" i="29"/>
  <c r="K40" i="29"/>
  <c r="J40" i="29"/>
  <c r="I40" i="29"/>
  <c r="H40" i="29"/>
  <c r="G40" i="29"/>
  <c r="F40" i="29"/>
  <c r="E40" i="29"/>
  <c r="D40" i="29"/>
  <c r="C40" i="29"/>
  <c r="S39" i="29"/>
  <c r="S38" i="29"/>
  <c r="S37" i="29"/>
  <c r="S36" i="29"/>
  <c r="S35" i="29"/>
  <c r="S34" i="29"/>
  <c r="S33" i="29"/>
  <c r="S32" i="29"/>
  <c r="S31" i="29"/>
  <c r="S30" i="29"/>
  <c r="S29" i="29"/>
  <c r="N26" i="29"/>
  <c r="N42" i="29" s="1"/>
  <c r="N44" i="29" s="1"/>
  <c r="M26" i="29"/>
  <c r="M42" i="29" s="1"/>
  <c r="M44" i="29" s="1"/>
  <c r="F26" i="29"/>
  <c r="F42" i="29" s="1"/>
  <c r="F44" i="29" s="1"/>
  <c r="E26" i="29"/>
  <c r="E42" i="29" s="1"/>
  <c r="E44" i="29" s="1"/>
  <c r="S25" i="29"/>
  <c r="R23" i="29"/>
  <c r="Q23" i="29"/>
  <c r="P23" i="29"/>
  <c r="O23" i="29"/>
  <c r="N23" i="29"/>
  <c r="M23" i="29"/>
  <c r="L23" i="29"/>
  <c r="L26" i="29" s="1"/>
  <c r="L42" i="29" s="1"/>
  <c r="L44" i="29" s="1"/>
  <c r="K23" i="29"/>
  <c r="K14" i="29" s="1"/>
  <c r="J23" i="29"/>
  <c r="I23" i="29"/>
  <c r="H23" i="29"/>
  <c r="H14" i="29" s="1"/>
  <c r="G23" i="29"/>
  <c r="F23" i="29"/>
  <c r="E23" i="29"/>
  <c r="D23" i="29"/>
  <c r="D26" i="29" s="1"/>
  <c r="D42" i="29" s="1"/>
  <c r="D44" i="29" s="1"/>
  <c r="C23" i="29"/>
  <c r="C14" i="29" s="1"/>
  <c r="S22" i="29"/>
  <c r="S21" i="29"/>
  <c r="S20" i="29"/>
  <c r="D15" i="29"/>
  <c r="N14" i="29"/>
  <c r="M14" i="29"/>
  <c r="L14" i="29"/>
  <c r="F14" i="29"/>
  <c r="E14" i="29"/>
  <c r="D14" i="29"/>
  <c r="R13" i="29"/>
  <c r="C13" i="29"/>
  <c r="S13" i="29" s="1"/>
  <c r="D11" i="29"/>
  <c r="E11" i="29" s="1"/>
  <c r="F11" i="29" s="1"/>
  <c r="G11" i="29" s="1"/>
  <c r="H11" i="29" s="1"/>
  <c r="I11" i="29" s="1"/>
  <c r="J11" i="29" s="1"/>
  <c r="K11" i="29" s="1"/>
  <c r="L11" i="29" s="1"/>
  <c r="M11" i="29" s="1"/>
  <c r="N11" i="29" s="1"/>
  <c r="O11" i="29" s="1"/>
  <c r="P11" i="29" s="1"/>
  <c r="Q11" i="29" s="1"/>
  <c r="R11" i="29" s="1"/>
  <c r="S43" i="28"/>
  <c r="R40" i="28"/>
  <c r="Q40" i="28"/>
  <c r="P40" i="28"/>
  <c r="O40" i="28"/>
  <c r="N40" i="28"/>
  <c r="M40" i="28"/>
  <c r="L40" i="28"/>
  <c r="K40" i="28"/>
  <c r="J40" i="28"/>
  <c r="I40" i="28"/>
  <c r="H40" i="28"/>
  <c r="G40" i="28"/>
  <c r="F40" i="28"/>
  <c r="E40" i="28"/>
  <c r="D40" i="28"/>
  <c r="C40" i="28"/>
  <c r="S39" i="28"/>
  <c r="S38" i="28"/>
  <c r="S37" i="28"/>
  <c r="S36" i="28"/>
  <c r="S35" i="28"/>
  <c r="S34" i="28"/>
  <c r="S33" i="28"/>
  <c r="S32" i="28"/>
  <c r="S31" i="28"/>
  <c r="S30" i="28"/>
  <c r="S40" i="28" s="1"/>
  <c r="S29" i="28"/>
  <c r="N26" i="28"/>
  <c r="N42" i="28" s="1"/>
  <c r="N44" i="28" s="1"/>
  <c r="M26" i="28"/>
  <c r="M42" i="28" s="1"/>
  <c r="M44" i="28" s="1"/>
  <c r="F26" i="28"/>
  <c r="F42" i="28" s="1"/>
  <c r="F44" i="28" s="1"/>
  <c r="E26" i="28"/>
  <c r="E42" i="28" s="1"/>
  <c r="E44" i="28" s="1"/>
  <c r="S25" i="28"/>
  <c r="R23" i="28"/>
  <c r="Q23" i="28"/>
  <c r="P23" i="28"/>
  <c r="O23" i="28"/>
  <c r="O14" i="28" s="1"/>
  <c r="N23" i="28"/>
  <c r="M23" i="28"/>
  <c r="L23" i="28"/>
  <c r="L26" i="28" s="1"/>
  <c r="L42" i="28" s="1"/>
  <c r="L44" i="28" s="1"/>
  <c r="K23" i="28"/>
  <c r="K26" i="28" s="1"/>
  <c r="K42" i="28" s="1"/>
  <c r="K44" i="28" s="1"/>
  <c r="J23" i="28"/>
  <c r="I23" i="28"/>
  <c r="H23" i="28"/>
  <c r="G23" i="28"/>
  <c r="G14" i="28" s="1"/>
  <c r="F23" i="28"/>
  <c r="E23" i="28"/>
  <c r="D23" i="28"/>
  <c r="D26" i="28" s="1"/>
  <c r="D42" i="28" s="1"/>
  <c r="D44" i="28" s="1"/>
  <c r="C23" i="28"/>
  <c r="C26" i="28" s="1"/>
  <c r="C42" i="28" s="1"/>
  <c r="C44" i="28" s="1"/>
  <c r="S22" i="28"/>
  <c r="S21" i="28"/>
  <c r="S20" i="28"/>
  <c r="S23" i="28" s="1"/>
  <c r="C16" i="28"/>
  <c r="D15" i="28"/>
  <c r="N14" i="28"/>
  <c r="M14" i="28"/>
  <c r="L14" i="28"/>
  <c r="K14" i="28"/>
  <c r="F14" i="28"/>
  <c r="E14" i="28"/>
  <c r="D14" i="28"/>
  <c r="C14" i="28"/>
  <c r="R13" i="28"/>
  <c r="C13" i="28"/>
  <c r="S13" i="28" s="1"/>
  <c r="D11" i="28"/>
  <c r="E11" i="28" s="1"/>
  <c r="F11" i="28" s="1"/>
  <c r="G11" i="28" s="1"/>
  <c r="H11" i="28" s="1"/>
  <c r="I11" i="28" s="1"/>
  <c r="J11" i="28" s="1"/>
  <c r="K11" i="28" s="1"/>
  <c r="L11" i="28" s="1"/>
  <c r="M11" i="28" s="1"/>
  <c r="N11" i="28" s="1"/>
  <c r="O11" i="28" s="1"/>
  <c r="P11" i="28" s="1"/>
  <c r="Q11" i="28" s="1"/>
  <c r="R11" i="28" s="1"/>
  <c r="S43" i="27"/>
  <c r="R40" i="27"/>
  <c r="Q40" i="27"/>
  <c r="P40" i="27"/>
  <c r="O40" i="27"/>
  <c r="N40" i="27"/>
  <c r="M40" i="27"/>
  <c r="L40" i="27"/>
  <c r="K40" i="27"/>
  <c r="J40" i="27"/>
  <c r="I40" i="27"/>
  <c r="H40" i="27"/>
  <c r="G40" i="27"/>
  <c r="F40" i="27"/>
  <c r="E40" i="27"/>
  <c r="D40" i="27"/>
  <c r="C40" i="27"/>
  <c r="S39" i="27"/>
  <c r="S38" i="27"/>
  <c r="S37" i="27"/>
  <c r="S36" i="27"/>
  <c r="S35" i="27"/>
  <c r="S34" i="27"/>
  <c r="S33" i="27"/>
  <c r="S32" i="27"/>
  <c r="S31" i="27"/>
  <c r="S30" i="27"/>
  <c r="S29" i="27"/>
  <c r="M26" i="27"/>
  <c r="S25" i="27"/>
  <c r="R23" i="27"/>
  <c r="Q23" i="27"/>
  <c r="P23" i="27"/>
  <c r="P14" i="27" s="1"/>
  <c r="O23" i="27"/>
  <c r="N23" i="27"/>
  <c r="N14" i="27" s="1"/>
  <c r="M23" i="27"/>
  <c r="M14" i="27" s="1"/>
  <c r="L23" i="27"/>
  <c r="L26" i="27" s="1"/>
  <c r="L42" i="27" s="1"/>
  <c r="L44" i="27" s="1"/>
  <c r="K23" i="27"/>
  <c r="K14" i="27" s="1"/>
  <c r="J23" i="27"/>
  <c r="I23" i="27"/>
  <c r="H23" i="27"/>
  <c r="H14" i="27" s="1"/>
  <c r="G23" i="27"/>
  <c r="F23" i="27"/>
  <c r="F26" i="27" s="1"/>
  <c r="E23" i="27"/>
  <c r="E26" i="27" s="1"/>
  <c r="D23" i="27"/>
  <c r="D26" i="27" s="1"/>
  <c r="D42" i="27" s="1"/>
  <c r="D44" i="27" s="1"/>
  <c r="C23" i="27"/>
  <c r="C25" i="18" s="1"/>
  <c r="S22" i="27"/>
  <c r="S21" i="27"/>
  <c r="S20" i="27"/>
  <c r="D14" i="27"/>
  <c r="R13" i="27"/>
  <c r="C13" i="27"/>
  <c r="S13" i="27" s="1"/>
  <c r="D11" i="27"/>
  <c r="E11" i="27" s="1"/>
  <c r="F11" i="27" s="1"/>
  <c r="G11" i="27" s="1"/>
  <c r="H11" i="27" s="1"/>
  <c r="I11" i="27" s="1"/>
  <c r="J11" i="27" s="1"/>
  <c r="K11" i="27" s="1"/>
  <c r="L11" i="27" s="1"/>
  <c r="M11" i="27" s="1"/>
  <c r="N11" i="27" s="1"/>
  <c r="O11" i="27" s="1"/>
  <c r="P11" i="27" s="1"/>
  <c r="Q11" i="27" s="1"/>
  <c r="R11" i="27" s="1"/>
  <c r="M26" i="18" l="1"/>
  <c r="E26" i="18"/>
  <c r="K23" i="18"/>
  <c r="K26" i="18" s="1"/>
  <c r="I23" i="18"/>
  <c r="I26" i="18" s="1"/>
  <c r="O26" i="18"/>
  <c r="G26" i="18"/>
  <c r="S40" i="29"/>
  <c r="C16" i="29"/>
  <c r="S23" i="29"/>
  <c r="E42" i="27"/>
  <c r="E44" i="27" s="1"/>
  <c r="L14" i="27"/>
  <c r="E14" i="27"/>
  <c r="F42" i="27"/>
  <c r="F44" i="27" s="1"/>
  <c r="M42" i="27"/>
  <c r="M44" i="27" s="1"/>
  <c r="S23" i="27"/>
  <c r="S14" i="27" s="1"/>
  <c r="C16" i="27"/>
  <c r="N26" i="27"/>
  <c r="N42" i="27" s="1"/>
  <c r="N44" i="27" s="1"/>
  <c r="S40" i="27"/>
  <c r="F14" i="27"/>
  <c r="C14" i="27"/>
  <c r="S14" i="29"/>
  <c r="S26" i="29"/>
  <c r="S42" i="29" s="1"/>
  <c r="S44" i="29" s="1"/>
  <c r="G26" i="29"/>
  <c r="G42" i="29" s="1"/>
  <c r="G44" i="29" s="1"/>
  <c r="O26" i="29"/>
  <c r="O42" i="29" s="1"/>
  <c r="O44" i="29" s="1"/>
  <c r="G14" i="29"/>
  <c r="H26" i="29"/>
  <c r="H42" i="29" s="1"/>
  <c r="H44" i="29" s="1"/>
  <c r="P26" i="29"/>
  <c r="P42" i="29" s="1"/>
  <c r="P44" i="29" s="1"/>
  <c r="D16" i="29"/>
  <c r="P14" i="29"/>
  <c r="I26" i="29"/>
  <c r="I42" i="29" s="1"/>
  <c r="I44" i="29" s="1"/>
  <c r="Q26" i="29"/>
  <c r="Q42" i="29" s="1"/>
  <c r="Q44" i="29" s="1"/>
  <c r="I14" i="29"/>
  <c r="Q14" i="29"/>
  <c r="J26" i="29"/>
  <c r="J42" i="29" s="1"/>
  <c r="J44" i="29" s="1"/>
  <c r="R26" i="29"/>
  <c r="R42" i="29" s="1"/>
  <c r="R44" i="29" s="1"/>
  <c r="O14" i="29"/>
  <c r="J14" i="29"/>
  <c r="R14" i="29"/>
  <c r="C26" i="29"/>
  <c r="C42" i="29" s="1"/>
  <c r="C44" i="29" s="1"/>
  <c r="K26" i="29"/>
  <c r="K42" i="29" s="1"/>
  <c r="K44" i="29" s="1"/>
  <c r="E15" i="29"/>
  <c r="S14" i="28"/>
  <c r="S26" i="28"/>
  <c r="S42" i="28" s="1"/>
  <c r="S44" i="28" s="1"/>
  <c r="G26" i="28"/>
  <c r="G42" i="28" s="1"/>
  <c r="G44" i="28" s="1"/>
  <c r="O26" i="28"/>
  <c r="O42" i="28" s="1"/>
  <c r="O44" i="28" s="1"/>
  <c r="H26" i="28"/>
  <c r="H42" i="28" s="1"/>
  <c r="H44" i="28" s="1"/>
  <c r="H14" i="28"/>
  <c r="P14" i="28"/>
  <c r="I26" i="28"/>
  <c r="I42" i="28" s="1"/>
  <c r="I44" i="28" s="1"/>
  <c r="Q26" i="28"/>
  <c r="Q42" i="28" s="1"/>
  <c r="Q44" i="28" s="1"/>
  <c r="D16" i="28"/>
  <c r="P26" i="28"/>
  <c r="P42" i="28" s="1"/>
  <c r="P44" i="28" s="1"/>
  <c r="I14" i="28"/>
  <c r="Q14" i="28"/>
  <c r="J26" i="28"/>
  <c r="J42" i="28" s="1"/>
  <c r="J44" i="28" s="1"/>
  <c r="R26" i="28"/>
  <c r="R42" i="28" s="1"/>
  <c r="R44" i="28" s="1"/>
  <c r="E15" i="28"/>
  <c r="J14" i="28"/>
  <c r="R14" i="28"/>
  <c r="O26" i="27"/>
  <c r="O42" i="27" s="1"/>
  <c r="O44" i="27" s="1"/>
  <c r="G14" i="27"/>
  <c r="O14" i="27"/>
  <c r="H26" i="27"/>
  <c r="H42" i="27" s="1"/>
  <c r="H44" i="27" s="1"/>
  <c r="P26" i="27"/>
  <c r="P42" i="27" s="1"/>
  <c r="P44" i="27" s="1"/>
  <c r="G26" i="27"/>
  <c r="G42" i="27" s="1"/>
  <c r="G44" i="27" s="1"/>
  <c r="Q26" i="27"/>
  <c r="Q42" i="27" s="1"/>
  <c r="Q44" i="27" s="1"/>
  <c r="I14" i="27"/>
  <c r="Q14" i="27"/>
  <c r="J26" i="27"/>
  <c r="J42" i="27" s="1"/>
  <c r="J44" i="27" s="1"/>
  <c r="R26" i="27"/>
  <c r="R42" i="27" s="1"/>
  <c r="R44" i="27" s="1"/>
  <c r="D16" i="27"/>
  <c r="I26" i="27"/>
  <c r="I42" i="27" s="1"/>
  <c r="I44" i="27" s="1"/>
  <c r="J14" i="27"/>
  <c r="R14" i="27"/>
  <c r="C26" i="27"/>
  <c r="C42" i="27" s="1"/>
  <c r="C44" i="27" s="1"/>
  <c r="K26" i="27"/>
  <c r="K42" i="27" s="1"/>
  <c r="K44" i="27" s="1"/>
  <c r="K42" i="18"/>
  <c r="K44" i="18" s="1"/>
  <c r="G42" i="18"/>
  <c r="G44" i="18" s="1"/>
  <c r="O42" i="18"/>
  <c r="O44" i="18" s="1"/>
  <c r="G40" i="18"/>
  <c r="H40" i="18"/>
  <c r="H42" i="18" s="1"/>
  <c r="H44" i="18" s="1"/>
  <c r="I40" i="18"/>
  <c r="O40" i="18"/>
  <c r="P40" i="18"/>
  <c r="P42" i="18" s="1"/>
  <c r="P44" i="18" s="1"/>
  <c r="Q40" i="18"/>
  <c r="Q42" i="18" s="1"/>
  <c r="Q44" i="18" s="1"/>
  <c r="J40" i="18"/>
  <c r="J42" i="18" s="1"/>
  <c r="J44" i="18" s="1"/>
  <c r="R40" i="18"/>
  <c r="R42" i="18" s="1"/>
  <c r="R44" i="18" s="1"/>
  <c r="K40" i="18"/>
  <c r="E40" i="18"/>
  <c r="E42" i="18" s="1"/>
  <c r="E44" i="18" s="1"/>
  <c r="M40" i="18"/>
  <c r="M42" i="18" s="1"/>
  <c r="M44" i="18" s="1"/>
  <c r="F40" i="18"/>
  <c r="F42" i="18" s="1"/>
  <c r="F44" i="18" s="1"/>
  <c r="N40" i="18"/>
  <c r="D40" i="18"/>
  <c r="D42" i="18" s="1"/>
  <c r="D44" i="18" s="1"/>
  <c r="L40" i="18"/>
  <c r="R13" i="18"/>
  <c r="C13" i="18"/>
  <c r="H11" i="18"/>
  <c r="I11" i="18"/>
  <c r="J11" i="18" s="1"/>
  <c r="K11" i="18" s="1"/>
  <c r="L11" i="18" s="1"/>
  <c r="M11" i="18" s="1"/>
  <c r="N11" i="18" s="1"/>
  <c r="O11" i="18" s="1"/>
  <c r="P11" i="18" s="1"/>
  <c r="Q11" i="18" s="1"/>
  <c r="R11" i="18" s="1"/>
  <c r="S43" i="26"/>
  <c r="R40" i="26"/>
  <c r="Q40" i="26"/>
  <c r="P40" i="26"/>
  <c r="O40" i="26"/>
  <c r="N40" i="26"/>
  <c r="M40" i="26"/>
  <c r="L40" i="26"/>
  <c r="K40" i="26"/>
  <c r="J40" i="26"/>
  <c r="I40" i="26"/>
  <c r="H40" i="26"/>
  <c r="G40" i="26"/>
  <c r="F40" i="26"/>
  <c r="E40" i="26"/>
  <c r="D40" i="26"/>
  <c r="C40" i="26"/>
  <c r="S39" i="26"/>
  <c r="S38" i="26"/>
  <c r="S37" i="26"/>
  <c r="S36" i="26"/>
  <c r="S35" i="26"/>
  <c r="S34" i="26"/>
  <c r="S33" i="26"/>
  <c r="S32" i="26"/>
  <c r="S31" i="26"/>
  <c r="S30" i="26"/>
  <c r="S29" i="26"/>
  <c r="N26" i="26"/>
  <c r="N42" i="26" s="1"/>
  <c r="N44" i="26" s="1"/>
  <c r="M26" i="26"/>
  <c r="M42" i="26" s="1"/>
  <c r="M44" i="26" s="1"/>
  <c r="F26" i="26"/>
  <c r="F42" i="26" s="1"/>
  <c r="F44" i="26" s="1"/>
  <c r="E26" i="26"/>
  <c r="E42" i="26" s="1"/>
  <c r="E44" i="26" s="1"/>
  <c r="S25" i="26"/>
  <c r="R23" i="26"/>
  <c r="Q23" i="26"/>
  <c r="P23" i="26"/>
  <c r="O23" i="26"/>
  <c r="N23" i="26"/>
  <c r="M23" i="26"/>
  <c r="L23" i="26"/>
  <c r="L26" i="26" s="1"/>
  <c r="K23" i="26"/>
  <c r="K14" i="26" s="1"/>
  <c r="J23" i="26"/>
  <c r="I23" i="26"/>
  <c r="H23" i="26"/>
  <c r="G23" i="26"/>
  <c r="G26" i="26" s="1"/>
  <c r="G42" i="26" s="1"/>
  <c r="G44" i="26" s="1"/>
  <c r="F23" i="26"/>
  <c r="E23" i="26"/>
  <c r="D23" i="26"/>
  <c r="D26" i="26" s="1"/>
  <c r="D42" i="26" s="1"/>
  <c r="D44" i="26" s="1"/>
  <c r="C23" i="26"/>
  <c r="C14" i="26" s="1"/>
  <c r="S22" i="26"/>
  <c r="S21" i="26"/>
  <c r="S20" i="26"/>
  <c r="S23" i="26" s="1"/>
  <c r="D15" i="26"/>
  <c r="N14" i="26"/>
  <c r="M14" i="26"/>
  <c r="L14" i="26"/>
  <c r="F14" i="26"/>
  <c r="E14" i="26"/>
  <c r="D14" i="26"/>
  <c r="R13" i="26"/>
  <c r="C13" i="26"/>
  <c r="S13" i="26" s="1"/>
  <c r="D11" i="26"/>
  <c r="E11" i="26" s="1"/>
  <c r="F11" i="26" s="1"/>
  <c r="G11" i="26" s="1"/>
  <c r="H11" i="26" s="1"/>
  <c r="I11" i="26" s="1"/>
  <c r="J11" i="26" s="1"/>
  <c r="K11" i="26" s="1"/>
  <c r="L11" i="26" s="1"/>
  <c r="M11" i="26" s="1"/>
  <c r="N11" i="26" s="1"/>
  <c r="O11" i="26" s="1"/>
  <c r="P11" i="26" s="1"/>
  <c r="Q11" i="26" s="1"/>
  <c r="R11" i="26" s="1"/>
  <c r="S43" i="25"/>
  <c r="R40" i="25"/>
  <c r="Q40" i="25"/>
  <c r="P40" i="25"/>
  <c r="O40" i="25"/>
  <c r="N40" i="25"/>
  <c r="M40" i="25"/>
  <c r="L40" i="25"/>
  <c r="K40" i="25"/>
  <c r="J40" i="25"/>
  <c r="I40" i="25"/>
  <c r="H40" i="25"/>
  <c r="G40" i="25"/>
  <c r="F40" i="25"/>
  <c r="E40" i="25"/>
  <c r="D40" i="25"/>
  <c r="C40" i="25"/>
  <c r="S39" i="25"/>
  <c r="S38" i="25"/>
  <c r="S37" i="25"/>
  <c r="S36" i="25"/>
  <c r="S35" i="25"/>
  <c r="S34" i="25"/>
  <c r="S33" i="25"/>
  <c r="S32" i="25"/>
  <c r="S31" i="25"/>
  <c r="S30" i="25"/>
  <c r="S40" i="25" s="1"/>
  <c r="S29" i="25"/>
  <c r="N26" i="25"/>
  <c r="N42" i="25" s="1"/>
  <c r="N44" i="25" s="1"/>
  <c r="M26" i="25"/>
  <c r="M42" i="25" s="1"/>
  <c r="M44" i="25" s="1"/>
  <c r="F26" i="25"/>
  <c r="F42" i="25" s="1"/>
  <c r="F44" i="25" s="1"/>
  <c r="E26" i="25"/>
  <c r="E42" i="25" s="1"/>
  <c r="E44" i="25" s="1"/>
  <c r="S25" i="25"/>
  <c r="R23" i="25"/>
  <c r="R26" i="25" s="1"/>
  <c r="R42" i="25" s="1"/>
  <c r="R44" i="25" s="1"/>
  <c r="Q23" i="25"/>
  <c r="P23" i="25"/>
  <c r="O23" i="25"/>
  <c r="N23" i="25"/>
  <c r="M23" i="25"/>
  <c r="L23" i="25"/>
  <c r="L26" i="25" s="1"/>
  <c r="L42" i="25" s="1"/>
  <c r="L44" i="25" s="1"/>
  <c r="K23" i="25"/>
  <c r="K26" i="25" s="1"/>
  <c r="K42" i="25" s="1"/>
  <c r="K44" i="25" s="1"/>
  <c r="J23" i="25"/>
  <c r="J26" i="25" s="1"/>
  <c r="J42" i="25" s="1"/>
  <c r="J44" i="25" s="1"/>
  <c r="I23" i="25"/>
  <c r="H23" i="25"/>
  <c r="G23" i="25"/>
  <c r="F23" i="25"/>
  <c r="E23" i="25"/>
  <c r="D23" i="25"/>
  <c r="D26" i="25" s="1"/>
  <c r="D42" i="25" s="1"/>
  <c r="D44" i="25" s="1"/>
  <c r="C23" i="25"/>
  <c r="C26" i="25" s="1"/>
  <c r="C42" i="25" s="1"/>
  <c r="C44" i="25" s="1"/>
  <c r="S22" i="25"/>
  <c r="S21" i="25"/>
  <c r="S20" i="25"/>
  <c r="S23" i="25" s="1"/>
  <c r="C16" i="25"/>
  <c r="D15" i="25"/>
  <c r="N14" i="25"/>
  <c r="M14" i="25"/>
  <c r="L14" i="25"/>
  <c r="K14" i="25"/>
  <c r="J14" i="25"/>
  <c r="F14" i="25"/>
  <c r="E14" i="25"/>
  <c r="D14" i="25"/>
  <c r="C14" i="25"/>
  <c r="R13" i="25"/>
  <c r="R14" i="25" s="1"/>
  <c r="C13" i="25"/>
  <c r="S13" i="25" s="1"/>
  <c r="G11" i="25"/>
  <c r="H11" i="25" s="1"/>
  <c r="I11" i="25" s="1"/>
  <c r="J11" i="25" s="1"/>
  <c r="K11" i="25" s="1"/>
  <c r="L11" i="25" s="1"/>
  <c r="M11" i="25" s="1"/>
  <c r="N11" i="25" s="1"/>
  <c r="O11" i="25" s="1"/>
  <c r="P11" i="25" s="1"/>
  <c r="Q11" i="25" s="1"/>
  <c r="R11" i="25" s="1"/>
  <c r="F11" i="25"/>
  <c r="E11" i="25"/>
  <c r="D11" i="25"/>
  <c r="S43" i="24"/>
  <c r="R40" i="24"/>
  <c r="Q40" i="24"/>
  <c r="P40" i="24"/>
  <c r="O40" i="24"/>
  <c r="N40" i="24"/>
  <c r="M40" i="24"/>
  <c r="L40" i="24"/>
  <c r="K40" i="24"/>
  <c r="J40" i="24"/>
  <c r="I40" i="24"/>
  <c r="H40" i="24"/>
  <c r="G40" i="24"/>
  <c r="F40" i="24"/>
  <c r="E40" i="24"/>
  <c r="D40" i="24"/>
  <c r="C40" i="24"/>
  <c r="S39" i="24"/>
  <c r="S38" i="24"/>
  <c r="S37" i="24"/>
  <c r="S36" i="24"/>
  <c r="S35" i="24"/>
  <c r="S34" i="24"/>
  <c r="S33" i="24"/>
  <c r="S32" i="24"/>
  <c r="S31" i="24"/>
  <c r="S30" i="24"/>
  <c r="S40" i="24" s="1"/>
  <c r="S29" i="24"/>
  <c r="N26" i="24"/>
  <c r="N42" i="24" s="1"/>
  <c r="N44" i="24" s="1"/>
  <c r="M26" i="24"/>
  <c r="M42" i="24" s="1"/>
  <c r="M44" i="24" s="1"/>
  <c r="F26" i="24"/>
  <c r="F42" i="24" s="1"/>
  <c r="F44" i="24" s="1"/>
  <c r="E26" i="24"/>
  <c r="E42" i="24" s="1"/>
  <c r="E44" i="24" s="1"/>
  <c r="S25" i="24"/>
  <c r="R23" i="24"/>
  <c r="Q23" i="24"/>
  <c r="P23" i="24"/>
  <c r="O23" i="24"/>
  <c r="N23" i="24"/>
  <c r="M23" i="24"/>
  <c r="L23" i="24"/>
  <c r="L26" i="24" s="1"/>
  <c r="L42" i="24" s="1"/>
  <c r="L44" i="24" s="1"/>
  <c r="K23" i="24"/>
  <c r="K26" i="24" s="1"/>
  <c r="K42" i="24" s="1"/>
  <c r="K44" i="24" s="1"/>
  <c r="J23" i="24"/>
  <c r="I23" i="24"/>
  <c r="H23" i="24"/>
  <c r="G23" i="24"/>
  <c r="F23" i="24"/>
  <c r="E23" i="24"/>
  <c r="D23" i="24"/>
  <c r="D26" i="24" s="1"/>
  <c r="D42" i="24" s="1"/>
  <c r="D44" i="24" s="1"/>
  <c r="C23" i="24"/>
  <c r="C26" i="24" s="1"/>
  <c r="C42" i="24" s="1"/>
  <c r="C44" i="24" s="1"/>
  <c r="S22" i="24"/>
  <c r="S21" i="24"/>
  <c r="S20" i="24"/>
  <c r="S23" i="24" s="1"/>
  <c r="C16" i="24"/>
  <c r="D15" i="24"/>
  <c r="N14" i="24"/>
  <c r="M14" i="24"/>
  <c r="L14" i="24"/>
  <c r="K14" i="24"/>
  <c r="F14" i="24"/>
  <c r="E14" i="24"/>
  <c r="D14" i="24"/>
  <c r="C14" i="24"/>
  <c r="R13" i="24"/>
  <c r="C13" i="24"/>
  <c r="S13" i="24" s="1"/>
  <c r="D11" i="24"/>
  <c r="E11" i="24" s="1"/>
  <c r="F11" i="24" s="1"/>
  <c r="G11" i="24" s="1"/>
  <c r="H11" i="24" s="1"/>
  <c r="I11" i="24" s="1"/>
  <c r="J11" i="24" s="1"/>
  <c r="K11" i="24" s="1"/>
  <c r="L11" i="24" s="1"/>
  <c r="M11" i="24" s="1"/>
  <c r="N11" i="24" s="1"/>
  <c r="O11" i="24" s="1"/>
  <c r="P11" i="24" s="1"/>
  <c r="Q11" i="24" s="1"/>
  <c r="R11" i="24" s="1"/>
  <c r="S43" i="23"/>
  <c r="R40" i="23"/>
  <c r="Q40" i="23"/>
  <c r="P40" i="23"/>
  <c r="O40" i="23"/>
  <c r="N40" i="23"/>
  <c r="M40" i="23"/>
  <c r="L40" i="23"/>
  <c r="K40" i="23"/>
  <c r="J40" i="23"/>
  <c r="I40" i="23"/>
  <c r="H40" i="23"/>
  <c r="G40" i="23"/>
  <c r="F40" i="23"/>
  <c r="E40" i="23"/>
  <c r="D40" i="23"/>
  <c r="C40" i="23"/>
  <c r="S39" i="23"/>
  <c r="S38" i="23"/>
  <c r="S37" i="23"/>
  <c r="S36" i="23"/>
  <c r="S35" i="23"/>
  <c r="S34" i="23"/>
  <c r="S33" i="23"/>
  <c r="S32" i="23"/>
  <c r="S31" i="23"/>
  <c r="S30" i="23"/>
  <c r="S40" i="23" s="1"/>
  <c r="S29" i="23"/>
  <c r="N26" i="23"/>
  <c r="N42" i="23" s="1"/>
  <c r="N44" i="23" s="1"/>
  <c r="M26" i="23"/>
  <c r="M42" i="23" s="1"/>
  <c r="M44" i="23" s="1"/>
  <c r="F26" i="23"/>
  <c r="F42" i="23" s="1"/>
  <c r="F44" i="23" s="1"/>
  <c r="E26" i="23"/>
  <c r="E42" i="23" s="1"/>
  <c r="E44" i="23" s="1"/>
  <c r="S25" i="23"/>
  <c r="R23" i="23"/>
  <c r="Q23" i="23"/>
  <c r="P23" i="23"/>
  <c r="O23" i="23"/>
  <c r="N23" i="23"/>
  <c r="M23" i="23"/>
  <c r="L23" i="23"/>
  <c r="L26" i="23" s="1"/>
  <c r="L42" i="23" s="1"/>
  <c r="L44" i="23" s="1"/>
  <c r="K23" i="23"/>
  <c r="K26" i="23" s="1"/>
  <c r="K42" i="23" s="1"/>
  <c r="K44" i="23" s="1"/>
  <c r="J23" i="23"/>
  <c r="I23" i="23"/>
  <c r="H23" i="23"/>
  <c r="G23" i="23"/>
  <c r="F23" i="23"/>
  <c r="E23" i="23"/>
  <c r="D23" i="23"/>
  <c r="D26" i="23" s="1"/>
  <c r="D42" i="23" s="1"/>
  <c r="D44" i="23" s="1"/>
  <c r="C23" i="23"/>
  <c r="C26" i="23" s="1"/>
  <c r="C42" i="23" s="1"/>
  <c r="C44" i="23" s="1"/>
  <c r="S22" i="23"/>
  <c r="S21" i="23"/>
  <c r="S20" i="23"/>
  <c r="S23" i="23" s="1"/>
  <c r="C16" i="23"/>
  <c r="D15" i="23"/>
  <c r="N14" i="23"/>
  <c r="M14" i="23"/>
  <c r="L14" i="23"/>
  <c r="K14" i="23"/>
  <c r="J14" i="23"/>
  <c r="F14" i="23"/>
  <c r="E14" i="23"/>
  <c r="D14" i="23"/>
  <c r="C14" i="23"/>
  <c r="R13" i="23"/>
  <c r="R14" i="23" s="1"/>
  <c r="C13" i="23"/>
  <c r="S13" i="23" s="1"/>
  <c r="G11" i="23"/>
  <c r="H11" i="23" s="1"/>
  <c r="I11" i="23" s="1"/>
  <c r="J11" i="23" s="1"/>
  <c r="K11" i="23" s="1"/>
  <c r="L11" i="23" s="1"/>
  <c r="M11" i="23" s="1"/>
  <c r="N11" i="23" s="1"/>
  <c r="O11" i="23" s="1"/>
  <c r="P11" i="23" s="1"/>
  <c r="Q11" i="23" s="1"/>
  <c r="R11" i="23" s="1"/>
  <c r="F11" i="23"/>
  <c r="E11" i="23"/>
  <c r="D11" i="23"/>
  <c r="R13" i="22"/>
  <c r="C13" i="22"/>
  <c r="P11" i="22"/>
  <c r="Q11" i="22" s="1"/>
  <c r="R11" i="22" s="1"/>
  <c r="K11" i="22"/>
  <c r="L11" i="22" s="1"/>
  <c r="M11" i="22" s="1"/>
  <c r="N11" i="22" s="1"/>
  <c r="O11" i="22" s="1"/>
  <c r="M14" i="22"/>
  <c r="N14" i="22"/>
  <c r="K23" i="22"/>
  <c r="K14" i="22" s="1"/>
  <c r="L23" i="22"/>
  <c r="L14" i="22" s="1"/>
  <c r="M23" i="22"/>
  <c r="M26" i="22" s="1"/>
  <c r="M42" i="22" s="1"/>
  <c r="M44" i="22" s="1"/>
  <c r="N23" i="22"/>
  <c r="N26" i="22" s="1"/>
  <c r="N42" i="22" s="1"/>
  <c r="N44" i="22" s="1"/>
  <c r="O23" i="22"/>
  <c r="K26" i="22"/>
  <c r="K42" i="22" s="1"/>
  <c r="K44" i="22" s="1"/>
  <c r="L26" i="22"/>
  <c r="L42" i="22" s="1"/>
  <c r="L44" i="22" s="1"/>
  <c r="K40" i="22"/>
  <c r="L40" i="22"/>
  <c r="M40" i="22"/>
  <c r="N40" i="22"/>
  <c r="O40" i="22"/>
  <c r="L23" i="19"/>
  <c r="M23" i="19"/>
  <c r="N23" i="19"/>
  <c r="N14" i="19" s="1"/>
  <c r="O23" i="19"/>
  <c r="O26" i="19" s="1"/>
  <c r="O42" i="19" s="1"/>
  <c r="O44" i="19" s="1"/>
  <c r="P23" i="19"/>
  <c r="P26" i="19" s="1"/>
  <c r="P42" i="19" s="1"/>
  <c r="P44" i="19" s="1"/>
  <c r="L26" i="19"/>
  <c r="M26" i="19"/>
  <c r="M42" i="19" s="1"/>
  <c r="M44" i="19" s="1"/>
  <c r="N26" i="19"/>
  <c r="N42" i="19" s="1"/>
  <c r="N44" i="19" s="1"/>
  <c r="L40" i="19"/>
  <c r="M40" i="19"/>
  <c r="N40" i="19"/>
  <c r="O40" i="19"/>
  <c r="P40" i="19"/>
  <c r="L42" i="19"/>
  <c r="L44" i="19" s="1"/>
  <c r="M14" i="15"/>
  <c r="N14" i="15"/>
  <c r="O14" i="15"/>
  <c r="P14" i="15"/>
  <c r="Q14" i="15"/>
  <c r="L14" i="19"/>
  <c r="M14" i="19"/>
  <c r="P14" i="19"/>
  <c r="R13" i="19"/>
  <c r="C13" i="19"/>
  <c r="D23" i="16"/>
  <c r="E23" i="16"/>
  <c r="F23" i="16"/>
  <c r="G23" i="16"/>
  <c r="G26" i="16" s="1"/>
  <c r="G42" i="16" s="1"/>
  <c r="G44" i="16" s="1"/>
  <c r="H23" i="16"/>
  <c r="H26" i="16" s="1"/>
  <c r="H42" i="16" s="1"/>
  <c r="H44" i="16" s="1"/>
  <c r="D26" i="16"/>
  <c r="E26" i="16"/>
  <c r="E42" i="16" s="1"/>
  <c r="E44" i="16" s="1"/>
  <c r="F26" i="16"/>
  <c r="F42" i="16" s="1"/>
  <c r="F44" i="16" s="1"/>
  <c r="D40" i="16"/>
  <c r="E40" i="16"/>
  <c r="F40" i="16"/>
  <c r="G40" i="16"/>
  <c r="H40" i="16"/>
  <c r="D42" i="16"/>
  <c r="D44" i="16" s="1"/>
  <c r="E11" i="16"/>
  <c r="F11" i="16" s="1"/>
  <c r="G11" i="16" s="1"/>
  <c r="H11" i="16" s="1"/>
  <c r="I11" i="16" s="1"/>
  <c r="J11" i="16" s="1"/>
  <c r="K11" i="16" s="1"/>
  <c r="L11" i="16" s="1"/>
  <c r="M11" i="16" s="1"/>
  <c r="N11" i="16" s="1"/>
  <c r="O11" i="16" s="1"/>
  <c r="P11" i="16" s="1"/>
  <c r="Q11" i="16" s="1"/>
  <c r="R11" i="16" s="1"/>
  <c r="R13" i="16"/>
  <c r="C13" i="16"/>
  <c r="D14" i="16"/>
  <c r="E14" i="16"/>
  <c r="F14" i="16"/>
  <c r="G14" i="16"/>
  <c r="H14" i="16"/>
  <c r="D15" i="16"/>
  <c r="E15" i="16" s="1"/>
  <c r="F15" i="16" s="1"/>
  <c r="G15" i="16" l="1"/>
  <c r="H15" i="16" s="1"/>
  <c r="I15" i="16" s="1"/>
  <c r="J15" i="16" s="1"/>
  <c r="K15" i="16" s="1"/>
  <c r="L15" i="16" s="1"/>
  <c r="M15" i="16" s="1"/>
  <c r="N15" i="16" s="1"/>
  <c r="O15" i="16" s="1"/>
  <c r="P15" i="16" s="1"/>
  <c r="Q15" i="16" s="1"/>
  <c r="R15" i="16" s="1"/>
  <c r="F16" i="16"/>
  <c r="D16" i="16"/>
  <c r="L42" i="26"/>
  <c r="L44" i="26" s="1"/>
  <c r="C16" i="26"/>
  <c r="S40" i="26"/>
  <c r="S26" i="27"/>
  <c r="S42" i="27" s="1"/>
  <c r="S44" i="27" s="1"/>
  <c r="E16" i="29"/>
  <c r="F15" i="29"/>
  <c r="F15" i="28"/>
  <c r="E16" i="28"/>
  <c r="E16" i="27"/>
  <c r="E16" i="16"/>
  <c r="I16" i="16"/>
  <c r="H16" i="16"/>
  <c r="G16" i="16"/>
  <c r="L14" i="18"/>
  <c r="L42" i="18"/>
  <c r="L44" i="18" s="1"/>
  <c r="I42" i="18"/>
  <c r="I44" i="18" s="1"/>
  <c r="I14" i="18"/>
  <c r="N42" i="18"/>
  <c r="N44" i="18" s="1"/>
  <c r="J14" i="18"/>
  <c r="K14" i="18"/>
  <c r="H14" i="18"/>
  <c r="S14" i="26"/>
  <c r="S26" i="26"/>
  <c r="S42" i="26" s="1"/>
  <c r="S44" i="26" s="1"/>
  <c r="E15" i="26"/>
  <c r="O26" i="26"/>
  <c r="O42" i="26" s="1"/>
  <c r="O44" i="26" s="1"/>
  <c r="G14" i="26"/>
  <c r="O14" i="26"/>
  <c r="H26" i="26"/>
  <c r="H42" i="26" s="1"/>
  <c r="H44" i="26" s="1"/>
  <c r="P26" i="26"/>
  <c r="P42" i="26" s="1"/>
  <c r="P44" i="26" s="1"/>
  <c r="H14" i="26"/>
  <c r="P14" i="26"/>
  <c r="I26" i="26"/>
  <c r="I42" i="26" s="1"/>
  <c r="I44" i="26" s="1"/>
  <c r="Q26" i="26"/>
  <c r="Q42" i="26" s="1"/>
  <c r="Q44" i="26" s="1"/>
  <c r="I14" i="26"/>
  <c r="Q14" i="26"/>
  <c r="J26" i="26"/>
  <c r="J42" i="26" s="1"/>
  <c r="J44" i="26" s="1"/>
  <c r="R26" i="26"/>
  <c r="R42" i="26" s="1"/>
  <c r="R44" i="26" s="1"/>
  <c r="D16" i="26"/>
  <c r="J14" i="26"/>
  <c r="R14" i="26"/>
  <c r="C26" i="26"/>
  <c r="C42" i="26" s="1"/>
  <c r="C44" i="26" s="1"/>
  <c r="K26" i="26"/>
  <c r="K42" i="26" s="1"/>
  <c r="K44" i="26" s="1"/>
  <c r="S14" i="25"/>
  <c r="S26" i="25"/>
  <c r="S42" i="25" s="1"/>
  <c r="S44" i="25" s="1"/>
  <c r="E15" i="25"/>
  <c r="D16" i="25"/>
  <c r="G26" i="25"/>
  <c r="G42" i="25" s="1"/>
  <c r="G44" i="25" s="1"/>
  <c r="O26" i="25"/>
  <c r="O42" i="25" s="1"/>
  <c r="O44" i="25" s="1"/>
  <c r="G14" i="25"/>
  <c r="O14" i="25"/>
  <c r="H26" i="25"/>
  <c r="H42" i="25" s="1"/>
  <c r="H44" i="25" s="1"/>
  <c r="P26" i="25"/>
  <c r="P42" i="25" s="1"/>
  <c r="P44" i="25" s="1"/>
  <c r="H14" i="25"/>
  <c r="P14" i="25"/>
  <c r="I26" i="25"/>
  <c r="I42" i="25" s="1"/>
  <c r="I44" i="25" s="1"/>
  <c r="Q26" i="25"/>
  <c r="Q42" i="25" s="1"/>
  <c r="Q44" i="25" s="1"/>
  <c r="I14" i="25"/>
  <c r="Q14" i="25"/>
  <c r="S14" i="24"/>
  <c r="S26" i="24"/>
  <c r="S42" i="24" s="1"/>
  <c r="S44" i="24" s="1"/>
  <c r="E15" i="24"/>
  <c r="D16" i="24"/>
  <c r="G26" i="24"/>
  <c r="G42" i="24" s="1"/>
  <c r="G44" i="24" s="1"/>
  <c r="O26" i="24"/>
  <c r="O42" i="24" s="1"/>
  <c r="O44" i="24" s="1"/>
  <c r="G14" i="24"/>
  <c r="O14" i="24"/>
  <c r="H26" i="24"/>
  <c r="H42" i="24" s="1"/>
  <c r="H44" i="24" s="1"/>
  <c r="P26" i="24"/>
  <c r="P42" i="24" s="1"/>
  <c r="P44" i="24" s="1"/>
  <c r="H14" i="24"/>
  <c r="P14" i="24"/>
  <c r="I26" i="24"/>
  <c r="I42" i="24" s="1"/>
  <c r="I44" i="24" s="1"/>
  <c r="Q26" i="24"/>
  <c r="Q42" i="24" s="1"/>
  <c r="Q44" i="24" s="1"/>
  <c r="I14" i="24"/>
  <c r="Q14" i="24"/>
  <c r="J26" i="24"/>
  <c r="J42" i="24" s="1"/>
  <c r="J44" i="24" s="1"/>
  <c r="R26" i="24"/>
  <c r="R42" i="24" s="1"/>
  <c r="R44" i="24" s="1"/>
  <c r="J14" i="24"/>
  <c r="R14" i="24"/>
  <c r="S14" i="23"/>
  <c r="S26" i="23"/>
  <c r="S42" i="23" s="1"/>
  <c r="S44" i="23" s="1"/>
  <c r="D16" i="23"/>
  <c r="G26" i="23"/>
  <c r="G42" i="23" s="1"/>
  <c r="G44" i="23" s="1"/>
  <c r="G14" i="23"/>
  <c r="O14" i="23"/>
  <c r="H26" i="23"/>
  <c r="H42" i="23" s="1"/>
  <c r="H44" i="23" s="1"/>
  <c r="P26" i="23"/>
  <c r="P42" i="23" s="1"/>
  <c r="P44" i="23" s="1"/>
  <c r="E15" i="23"/>
  <c r="O26" i="23"/>
  <c r="O42" i="23" s="1"/>
  <c r="O44" i="23" s="1"/>
  <c r="H14" i="23"/>
  <c r="P14" i="23"/>
  <c r="I26" i="23"/>
  <c r="I42" i="23" s="1"/>
  <c r="I44" i="23" s="1"/>
  <c r="Q26" i="23"/>
  <c r="Q42" i="23" s="1"/>
  <c r="Q44" i="23" s="1"/>
  <c r="I14" i="23"/>
  <c r="Q14" i="23"/>
  <c r="J26" i="23"/>
  <c r="J42" i="23" s="1"/>
  <c r="J44" i="23" s="1"/>
  <c r="R26" i="23"/>
  <c r="R42" i="23" s="1"/>
  <c r="R44" i="23" s="1"/>
  <c r="O14" i="22"/>
  <c r="O26" i="22"/>
  <c r="O42" i="22" s="1"/>
  <c r="O44" i="22" s="1"/>
  <c r="O14" i="19"/>
  <c r="G15" i="29" l="1"/>
  <c r="F16" i="29"/>
  <c r="F16" i="28"/>
  <c r="G15" i="28"/>
  <c r="F16" i="27"/>
  <c r="E16" i="26"/>
  <c r="F15" i="26"/>
  <c r="E16" i="25"/>
  <c r="F15" i="25"/>
  <c r="E16" i="24"/>
  <c r="F15" i="24"/>
  <c r="E16" i="23"/>
  <c r="F15" i="23"/>
  <c r="H15" i="29" l="1"/>
  <c r="G16" i="29"/>
  <c r="H15" i="28"/>
  <c r="G16" i="28"/>
  <c r="G16" i="27"/>
  <c r="F16" i="26"/>
  <c r="G15" i="26"/>
  <c r="F16" i="25"/>
  <c r="G15" i="25"/>
  <c r="F16" i="24"/>
  <c r="G15" i="24"/>
  <c r="F16" i="23"/>
  <c r="G15" i="23"/>
  <c r="I15" i="29" l="1"/>
  <c r="H16" i="29"/>
  <c r="I15" i="28"/>
  <c r="H16" i="28"/>
  <c r="H16" i="27"/>
  <c r="H15" i="26"/>
  <c r="G16" i="26"/>
  <c r="H15" i="25"/>
  <c r="G16" i="25"/>
  <c r="H15" i="24"/>
  <c r="G16" i="24"/>
  <c r="H15" i="23"/>
  <c r="G16" i="23"/>
  <c r="J15" i="29" l="1"/>
  <c r="I16" i="29"/>
  <c r="J15" i="28"/>
  <c r="I16" i="28"/>
  <c r="I16" i="27"/>
  <c r="I15" i="26"/>
  <c r="H16" i="26"/>
  <c r="I15" i="25"/>
  <c r="H16" i="25"/>
  <c r="I15" i="24"/>
  <c r="H16" i="24"/>
  <c r="I15" i="23"/>
  <c r="H16" i="23"/>
  <c r="K15" i="29" l="1"/>
  <c r="P15" i="29"/>
  <c r="J16" i="29"/>
  <c r="K15" i="28"/>
  <c r="P15" i="28"/>
  <c r="J16" i="28"/>
  <c r="J16" i="27"/>
  <c r="J15" i="26"/>
  <c r="I16" i="26"/>
  <c r="J15" i="25"/>
  <c r="I16" i="25"/>
  <c r="J15" i="24"/>
  <c r="I16" i="24"/>
  <c r="J15" i="23"/>
  <c r="I16" i="23"/>
  <c r="Q15" i="29" l="1"/>
  <c r="P16" i="29"/>
  <c r="L15" i="29"/>
  <c r="K16" i="29"/>
  <c r="Q15" i="28"/>
  <c r="P16" i="28"/>
  <c r="L15" i="28"/>
  <c r="K16" i="28"/>
  <c r="P16" i="27"/>
  <c r="K16" i="27"/>
  <c r="K15" i="26"/>
  <c r="P15" i="26"/>
  <c r="J16" i="26"/>
  <c r="J16" i="25"/>
  <c r="K15" i="25"/>
  <c r="P15" i="25"/>
  <c r="K15" i="24"/>
  <c r="P15" i="24"/>
  <c r="J16" i="24"/>
  <c r="K15" i="23"/>
  <c r="P15" i="23"/>
  <c r="J16" i="23"/>
  <c r="L16" i="29" l="1"/>
  <c r="M15" i="29"/>
  <c r="R15" i="29"/>
  <c r="Q16" i="29"/>
  <c r="M15" i="28"/>
  <c r="L16" i="28"/>
  <c r="R15" i="28"/>
  <c r="Q16" i="28"/>
  <c r="L16" i="27"/>
  <c r="Q16" i="27"/>
  <c r="Q15" i="26"/>
  <c r="P16" i="26"/>
  <c r="L15" i="26"/>
  <c r="K16" i="26"/>
  <c r="Q15" i="25"/>
  <c r="P16" i="25"/>
  <c r="L15" i="25"/>
  <c r="K16" i="25"/>
  <c r="Q15" i="24"/>
  <c r="P16" i="24"/>
  <c r="K16" i="24"/>
  <c r="L15" i="24"/>
  <c r="Q15" i="23"/>
  <c r="P16" i="23"/>
  <c r="K16" i="23"/>
  <c r="L15" i="23"/>
  <c r="R16" i="29" l="1"/>
  <c r="M16" i="29"/>
  <c r="N15" i="29"/>
  <c r="R16" i="28"/>
  <c r="N15" i="28"/>
  <c r="M16" i="28"/>
  <c r="R16" i="27"/>
  <c r="M16" i="27"/>
  <c r="M15" i="26"/>
  <c r="L16" i="26"/>
  <c r="R15" i="26"/>
  <c r="Q16" i="26"/>
  <c r="L16" i="25"/>
  <c r="M15" i="25"/>
  <c r="R15" i="25"/>
  <c r="Q16" i="25"/>
  <c r="L16" i="24"/>
  <c r="M15" i="24"/>
  <c r="R15" i="24"/>
  <c r="Q16" i="24"/>
  <c r="M15" i="23"/>
  <c r="L16" i="23"/>
  <c r="R15" i="23"/>
  <c r="Q16" i="23"/>
  <c r="O15" i="29" l="1"/>
  <c r="O16" i="29" s="1"/>
  <c r="N16" i="29"/>
  <c r="N16" i="28"/>
  <c r="O15" i="28"/>
  <c r="O16" i="28" s="1"/>
  <c r="S15" i="28"/>
  <c r="N16" i="27"/>
  <c r="O16" i="27"/>
  <c r="R16" i="26"/>
  <c r="M16" i="26"/>
  <c r="N15" i="26"/>
  <c r="R16" i="25"/>
  <c r="M16" i="25"/>
  <c r="N15" i="25"/>
  <c r="R16" i="24"/>
  <c r="M16" i="24"/>
  <c r="N15" i="24"/>
  <c r="R16" i="23"/>
  <c r="N15" i="23"/>
  <c r="M16" i="23"/>
  <c r="S15" i="29" l="1"/>
  <c r="S50" i="28"/>
  <c r="S47" i="28"/>
  <c r="S16" i="28"/>
  <c r="S15" i="27"/>
  <c r="N16" i="26"/>
  <c r="O15" i="26"/>
  <c r="O16" i="26" s="1"/>
  <c r="N16" i="25"/>
  <c r="O15" i="25"/>
  <c r="O16" i="25" s="1"/>
  <c r="N16" i="24"/>
  <c r="O15" i="24"/>
  <c r="O16" i="24" s="1"/>
  <c r="N16" i="23"/>
  <c r="O15" i="23"/>
  <c r="O16" i="23" s="1"/>
  <c r="S50" i="29" l="1"/>
  <c r="S47" i="29"/>
  <c r="S16" i="29"/>
  <c r="S50" i="27"/>
  <c r="S47" i="27"/>
  <c r="S16" i="27"/>
  <c r="S15" i="23"/>
  <c r="S50" i="23" s="1"/>
  <c r="S15" i="26"/>
  <c r="S15" i="25"/>
  <c r="S15" i="24"/>
  <c r="S16" i="23" l="1"/>
  <c r="S47" i="23"/>
  <c r="S50" i="26"/>
  <c r="S47" i="26"/>
  <c r="S16" i="26"/>
  <c r="S50" i="25"/>
  <c r="S47" i="25"/>
  <c r="S16" i="25"/>
  <c r="S50" i="24"/>
  <c r="S47" i="24"/>
  <c r="S16" i="24"/>
  <c r="M23" i="15" l="1"/>
  <c r="N23" i="15"/>
  <c r="O23" i="15"/>
  <c r="P23" i="15"/>
  <c r="P26" i="15" s="1"/>
  <c r="P42" i="15" s="1"/>
  <c r="P44" i="15" s="1"/>
  <c r="Q23" i="15"/>
  <c r="Q26" i="15" s="1"/>
  <c r="Q42" i="15" s="1"/>
  <c r="Q44" i="15" s="1"/>
  <c r="M26" i="15"/>
  <c r="N26" i="15"/>
  <c r="N42" i="15" s="1"/>
  <c r="N44" i="15" s="1"/>
  <c r="O26" i="15"/>
  <c r="O42" i="15" s="1"/>
  <c r="O44" i="15" s="1"/>
  <c r="M40" i="15"/>
  <c r="N40" i="15"/>
  <c r="O40" i="15"/>
  <c r="P40" i="15"/>
  <c r="Q40" i="15"/>
  <c r="M42" i="15"/>
  <c r="M44" i="15" s="1"/>
  <c r="R13" i="15"/>
  <c r="C13" i="15"/>
  <c r="M11" i="15"/>
  <c r="N11" i="15" s="1"/>
  <c r="O11" i="15" s="1"/>
  <c r="P11" i="15" s="1"/>
  <c r="Q11" i="15" s="1"/>
  <c r="R11" i="15" s="1"/>
  <c r="D11" i="15"/>
  <c r="E11" i="15" s="1"/>
  <c r="F11" i="15" s="1"/>
  <c r="D15" i="15"/>
  <c r="E15" i="15" s="1"/>
  <c r="F15" i="15" s="1"/>
  <c r="D23" i="15"/>
  <c r="D26" i="15" s="1"/>
  <c r="D42" i="15" s="1"/>
  <c r="D44" i="15" s="1"/>
  <c r="E23" i="15"/>
  <c r="E26" i="15" s="1"/>
  <c r="E42" i="15" s="1"/>
  <c r="E44" i="15" s="1"/>
  <c r="F23" i="15"/>
  <c r="D40" i="15"/>
  <c r="E40" i="15"/>
  <c r="F40" i="15"/>
  <c r="E14" i="15" l="1"/>
  <c r="F14" i="15"/>
  <c r="E16" i="15"/>
  <c r="F16" i="15"/>
  <c r="F26" i="15"/>
  <c r="F42" i="15" s="1"/>
  <c r="F44" i="15" s="1"/>
  <c r="D14" i="15"/>
  <c r="D16" i="15"/>
  <c r="R13" i="14"/>
  <c r="C13" i="14"/>
  <c r="M11" i="14" l="1"/>
  <c r="N11" i="14"/>
  <c r="O11" i="14" s="1"/>
  <c r="P11" i="14" s="1"/>
  <c r="Q11" i="14" s="1"/>
  <c r="R11" i="14" s="1"/>
  <c r="O14" i="14"/>
  <c r="P14" i="14"/>
  <c r="R14" i="14"/>
  <c r="M23" i="14"/>
  <c r="N23" i="14"/>
  <c r="O23" i="14"/>
  <c r="P23" i="14"/>
  <c r="Q23" i="14"/>
  <c r="Q14" i="14" s="1"/>
  <c r="R23" i="14"/>
  <c r="O26" i="14"/>
  <c r="O42" i="14" s="1"/>
  <c r="O44" i="14" s="1"/>
  <c r="P26" i="14"/>
  <c r="P42" i="14" s="1"/>
  <c r="P44" i="14" s="1"/>
  <c r="R26" i="14"/>
  <c r="R42" i="14" s="1"/>
  <c r="R44" i="14" s="1"/>
  <c r="M40" i="14"/>
  <c r="N40" i="14"/>
  <c r="O40" i="14"/>
  <c r="P40" i="14"/>
  <c r="Q40" i="14"/>
  <c r="R40" i="14"/>
  <c r="M26" i="14" l="1"/>
  <c r="M42" i="14" s="1"/>
  <c r="M44" i="14" s="1"/>
  <c r="M14" i="14"/>
  <c r="N14" i="14"/>
  <c r="N26" i="14"/>
  <c r="N42" i="14" s="1"/>
  <c r="N44" i="14" s="1"/>
  <c r="Q26" i="14"/>
  <c r="Q42" i="14" s="1"/>
  <c r="Q44" i="14" s="1"/>
  <c r="S43" i="22" l="1"/>
  <c r="R40" i="22"/>
  <c r="Q40" i="22"/>
  <c r="P40" i="22"/>
  <c r="J40" i="22"/>
  <c r="I40" i="22"/>
  <c r="H40" i="22"/>
  <c r="G40" i="22"/>
  <c r="F40" i="22"/>
  <c r="E40" i="22"/>
  <c r="D40" i="22"/>
  <c r="C40" i="22"/>
  <c r="S39" i="22"/>
  <c r="S38" i="22"/>
  <c r="S37" i="22"/>
  <c r="S36" i="22"/>
  <c r="S35" i="22"/>
  <c r="S34" i="22"/>
  <c r="S33" i="22"/>
  <c r="S32" i="22"/>
  <c r="S31" i="22"/>
  <c r="S30" i="22"/>
  <c r="S29" i="22"/>
  <c r="Q26" i="22"/>
  <c r="Q42" i="22" s="1"/>
  <c r="Q44" i="22" s="1"/>
  <c r="S25" i="22"/>
  <c r="R23" i="22"/>
  <c r="R26" i="22" s="1"/>
  <c r="R42" i="22" s="1"/>
  <c r="R44" i="22" s="1"/>
  <c r="Q23" i="22"/>
  <c r="P23" i="22"/>
  <c r="P26" i="22" s="1"/>
  <c r="P42" i="22" s="1"/>
  <c r="P44" i="22" s="1"/>
  <c r="J23" i="22"/>
  <c r="J26" i="22" s="1"/>
  <c r="J42" i="22" s="1"/>
  <c r="J44" i="22" s="1"/>
  <c r="I23" i="22"/>
  <c r="H23" i="22"/>
  <c r="H26" i="22" s="1"/>
  <c r="G23" i="22"/>
  <c r="G26" i="22" s="1"/>
  <c r="F23" i="22"/>
  <c r="E23" i="22"/>
  <c r="E26" i="22" s="1"/>
  <c r="E42" i="22" s="1"/>
  <c r="E44" i="22" s="1"/>
  <c r="D23" i="22"/>
  <c r="D26" i="22" s="1"/>
  <c r="D42" i="22" s="1"/>
  <c r="D44" i="22" s="1"/>
  <c r="C23" i="22"/>
  <c r="C26" i="22" s="1"/>
  <c r="C42" i="22" s="1"/>
  <c r="S22" i="22"/>
  <c r="S21" i="22"/>
  <c r="S20" i="22"/>
  <c r="D15" i="22"/>
  <c r="R14" i="22"/>
  <c r="D11" i="22"/>
  <c r="E11" i="22" s="1"/>
  <c r="F11" i="22" s="1"/>
  <c r="G11" i="22" s="1"/>
  <c r="H11" i="22" s="1"/>
  <c r="I11" i="22" s="1"/>
  <c r="J11" i="22" s="1"/>
  <c r="J14" i="22" l="1"/>
  <c r="D14" i="22"/>
  <c r="P14" i="22"/>
  <c r="C44" i="22"/>
  <c r="C14" i="22"/>
  <c r="Q14" i="22"/>
  <c r="S23" i="22"/>
  <c r="S26" i="22" s="1"/>
  <c r="D16" i="22"/>
  <c r="C16" i="22"/>
  <c r="H42" i="22"/>
  <c r="H44" i="22" s="1"/>
  <c r="F14" i="22"/>
  <c r="S40" i="22"/>
  <c r="G42" i="22"/>
  <c r="G44" i="22" s="1"/>
  <c r="I14" i="22"/>
  <c r="I26" i="22"/>
  <c r="I42" i="22" s="1"/>
  <c r="I44" i="22" s="1"/>
  <c r="E14" i="22"/>
  <c r="H14" i="22"/>
  <c r="E15" i="22"/>
  <c r="F26" i="22"/>
  <c r="F42" i="22" s="1"/>
  <c r="F44" i="22" s="1"/>
  <c r="G14" i="22"/>
  <c r="S13" i="22"/>
  <c r="S42" i="22" l="1"/>
  <c r="S44" i="22" s="1"/>
  <c r="S14" i="22"/>
  <c r="E16" i="22"/>
  <c r="F15" i="22"/>
  <c r="G15" i="22" l="1"/>
  <c r="F16" i="22"/>
  <c r="H15" i="22" l="1"/>
  <c r="G16" i="22"/>
  <c r="I15" i="22" l="1"/>
  <c r="H16" i="22"/>
  <c r="J15" i="22" l="1"/>
  <c r="K15" i="22" s="1"/>
  <c r="I16" i="22"/>
  <c r="L15" i="22" l="1"/>
  <c r="K16" i="22"/>
  <c r="J16" i="22"/>
  <c r="P15" i="22"/>
  <c r="M15" i="22" l="1"/>
  <c r="L16" i="22"/>
  <c r="P16" i="22"/>
  <c r="Q15" i="22"/>
  <c r="N15" i="22" l="1"/>
  <c r="M16" i="22"/>
  <c r="Q16" i="22"/>
  <c r="R15" i="22"/>
  <c r="R16" i="22" s="1"/>
  <c r="N16" i="22" l="1"/>
  <c r="O15" i="22"/>
  <c r="O16" i="22" l="1"/>
  <c r="S15" i="22"/>
  <c r="S20" i="19"/>
  <c r="C23" i="19"/>
  <c r="C14" i="19" s="1"/>
  <c r="G11" i="15"/>
  <c r="H11" i="15" s="1"/>
  <c r="I11" i="15" s="1"/>
  <c r="J11" i="15" s="1"/>
  <c r="K11" i="15" s="1"/>
  <c r="L11" i="15" s="1"/>
  <c r="S22" i="18"/>
  <c r="C23" i="18"/>
  <c r="S20" i="18"/>
  <c r="R23" i="19"/>
  <c r="Q23" i="19"/>
  <c r="Q14" i="19" s="1"/>
  <c r="K23" i="19"/>
  <c r="K14" i="19" s="1"/>
  <c r="J23" i="19"/>
  <c r="I23" i="19"/>
  <c r="H23" i="19"/>
  <c r="G23" i="19"/>
  <c r="F23" i="19"/>
  <c r="F26" i="19" s="1"/>
  <c r="E23" i="19"/>
  <c r="D23" i="19"/>
  <c r="S22" i="19"/>
  <c r="S21" i="19"/>
  <c r="R23" i="16"/>
  <c r="R26" i="16" s="1"/>
  <c r="Q23" i="16"/>
  <c r="P23" i="16"/>
  <c r="O23" i="16"/>
  <c r="N23" i="16"/>
  <c r="M23" i="16"/>
  <c r="M14" i="16" s="1"/>
  <c r="L23" i="16"/>
  <c r="L26" i="16" s="1"/>
  <c r="K23" i="16"/>
  <c r="K14" i="16" s="1"/>
  <c r="J23" i="16"/>
  <c r="J14" i="16" s="1"/>
  <c r="I23" i="16"/>
  <c r="I14" i="16" s="1"/>
  <c r="C23" i="16"/>
  <c r="S22" i="16"/>
  <c r="S21" i="16"/>
  <c r="S20" i="16"/>
  <c r="R23" i="15"/>
  <c r="L23" i="15"/>
  <c r="K23" i="15"/>
  <c r="K26" i="15" s="1"/>
  <c r="J23" i="15"/>
  <c r="J26" i="15" s="1"/>
  <c r="I23" i="15"/>
  <c r="I26" i="15" s="1"/>
  <c r="H23" i="15"/>
  <c r="H14" i="15" s="1"/>
  <c r="G23" i="15"/>
  <c r="G14" i="15" s="1"/>
  <c r="C23" i="15"/>
  <c r="C14" i="15" s="1"/>
  <c r="S22" i="15"/>
  <c r="S21" i="15"/>
  <c r="S20" i="15"/>
  <c r="S21" i="14"/>
  <c r="S22" i="14"/>
  <c r="S20" i="14"/>
  <c r="L23" i="14"/>
  <c r="L26" i="14" s="1"/>
  <c r="K23" i="14"/>
  <c r="K14" i="14" s="1"/>
  <c r="J23" i="14"/>
  <c r="J14" i="14" s="1"/>
  <c r="I23" i="14"/>
  <c r="I26" i="14" s="1"/>
  <c r="H23" i="14"/>
  <c r="H14" i="14" s="1"/>
  <c r="G23" i="14"/>
  <c r="G26" i="14" s="1"/>
  <c r="G42" i="14" s="1"/>
  <c r="G44" i="14" s="1"/>
  <c r="F23" i="14"/>
  <c r="E23" i="14"/>
  <c r="E26" i="14" s="1"/>
  <c r="D23" i="14"/>
  <c r="D14" i="14" s="1"/>
  <c r="C23" i="14"/>
  <c r="C16" i="14" s="1"/>
  <c r="S21" i="18"/>
  <c r="D11" i="18"/>
  <c r="E11" i="18" s="1"/>
  <c r="F11" i="18" s="1"/>
  <c r="G11" i="18" s="1"/>
  <c r="S32" i="19"/>
  <c r="D40" i="19"/>
  <c r="D11" i="19"/>
  <c r="E11" i="19" s="1"/>
  <c r="F11" i="19" s="1"/>
  <c r="G11" i="19" s="1"/>
  <c r="H11" i="19" s="1"/>
  <c r="I11" i="19" s="1"/>
  <c r="J11" i="19" s="1"/>
  <c r="K11" i="19" s="1"/>
  <c r="L11" i="19" s="1"/>
  <c r="M11" i="19" s="1"/>
  <c r="N11" i="19" s="1"/>
  <c r="O11" i="19" s="1"/>
  <c r="P11" i="19" s="1"/>
  <c r="Q11" i="19" s="1"/>
  <c r="R11" i="19" s="1"/>
  <c r="D15" i="18"/>
  <c r="D11" i="16"/>
  <c r="I26" i="16"/>
  <c r="I40" i="16"/>
  <c r="C16" i="16"/>
  <c r="C14" i="16"/>
  <c r="C14" i="14"/>
  <c r="D15" i="14"/>
  <c r="E15" i="14" s="1"/>
  <c r="D40" i="14"/>
  <c r="D11" i="14"/>
  <c r="E11" i="14" s="1"/>
  <c r="F11" i="14" s="1"/>
  <c r="G11" i="14" s="1"/>
  <c r="H11" i="14" s="1"/>
  <c r="I11" i="14" s="1"/>
  <c r="J11" i="14" s="1"/>
  <c r="K11" i="14" s="1"/>
  <c r="L11" i="14" s="1"/>
  <c r="S29" i="18"/>
  <c r="S30" i="18"/>
  <c r="S31" i="18"/>
  <c r="S32" i="18"/>
  <c r="S34" i="18"/>
  <c r="S37" i="18"/>
  <c r="S38" i="18"/>
  <c r="S43" i="18"/>
  <c r="S36" i="18"/>
  <c r="S33" i="18"/>
  <c r="S43" i="19"/>
  <c r="R40" i="19"/>
  <c r="Q40" i="19"/>
  <c r="K40" i="19"/>
  <c r="J40" i="19"/>
  <c r="I40" i="19"/>
  <c r="H40" i="19"/>
  <c r="G40" i="19"/>
  <c r="F40" i="19"/>
  <c r="E40" i="19"/>
  <c r="C40" i="19"/>
  <c r="S39" i="19"/>
  <c r="S38" i="19"/>
  <c r="S37" i="19"/>
  <c r="S36" i="19"/>
  <c r="S35" i="19"/>
  <c r="S34" i="19"/>
  <c r="S33" i="19"/>
  <c r="S31" i="19"/>
  <c r="S30" i="19"/>
  <c r="S29" i="19"/>
  <c r="R26" i="19"/>
  <c r="K26" i="19"/>
  <c r="J26" i="19"/>
  <c r="I26" i="19"/>
  <c r="I42" i="19" s="1"/>
  <c r="I44" i="19" s="1"/>
  <c r="H26" i="19"/>
  <c r="G26" i="19"/>
  <c r="E26" i="19"/>
  <c r="S25" i="19"/>
  <c r="E14" i="19"/>
  <c r="F14" i="19"/>
  <c r="S25" i="16"/>
  <c r="S29" i="16"/>
  <c r="S30" i="16"/>
  <c r="S31" i="16"/>
  <c r="S32" i="16"/>
  <c r="S33" i="16"/>
  <c r="S34" i="16"/>
  <c r="S35" i="16"/>
  <c r="S36" i="16"/>
  <c r="S37" i="16"/>
  <c r="S38" i="16"/>
  <c r="S39" i="16"/>
  <c r="S43" i="16"/>
  <c r="S25" i="15"/>
  <c r="S29" i="15"/>
  <c r="S30" i="15"/>
  <c r="S31" i="15"/>
  <c r="S32" i="15"/>
  <c r="S33" i="15"/>
  <c r="S34" i="15"/>
  <c r="S35" i="15"/>
  <c r="S36" i="15"/>
  <c r="S37" i="15"/>
  <c r="S38" i="15"/>
  <c r="S39" i="15"/>
  <c r="C40" i="15"/>
  <c r="G40" i="15"/>
  <c r="H40" i="15"/>
  <c r="I40" i="15"/>
  <c r="J40" i="15"/>
  <c r="K40" i="15"/>
  <c r="L40" i="15"/>
  <c r="R40" i="15"/>
  <c r="S43" i="15"/>
  <c r="S25" i="14"/>
  <c r="C26" i="14"/>
  <c r="F26" i="14"/>
  <c r="K26" i="14"/>
  <c r="S29" i="14"/>
  <c r="S30" i="14"/>
  <c r="S31" i="14"/>
  <c r="S32" i="14"/>
  <c r="S33" i="14"/>
  <c r="S34" i="14"/>
  <c r="S35" i="14"/>
  <c r="S36" i="14"/>
  <c r="S37" i="14"/>
  <c r="S38" i="14"/>
  <c r="S39" i="14"/>
  <c r="C40" i="14"/>
  <c r="E40" i="14"/>
  <c r="F40" i="14"/>
  <c r="G40" i="14"/>
  <c r="H40" i="14"/>
  <c r="I40" i="14"/>
  <c r="J40" i="14"/>
  <c r="K40" i="14"/>
  <c r="L40" i="14"/>
  <c r="S43" i="14"/>
  <c r="S25" i="18"/>
  <c r="F14" i="14"/>
  <c r="G14" i="19"/>
  <c r="H14" i="19"/>
  <c r="I14" i="19"/>
  <c r="J14" i="19"/>
  <c r="S13" i="15"/>
  <c r="R14" i="19"/>
  <c r="S13" i="19"/>
  <c r="S13" i="14"/>
  <c r="S39" i="18"/>
  <c r="R40" i="16"/>
  <c r="Q40" i="16"/>
  <c r="P40" i="16"/>
  <c r="O40" i="16"/>
  <c r="N40" i="16"/>
  <c r="M40" i="16"/>
  <c r="L40" i="16"/>
  <c r="K40" i="16"/>
  <c r="J40" i="16"/>
  <c r="C40" i="16"/>
  <c r="Q26" i="16"/>
  <c r="Q42" i="16" s="1"/>
  <c r="Q44" i="16" s="1"/>
  <c r="P26" i="16"/>
  <c r="O26" i="16"/>
  <c r="O42" i="16" s="1"/>
  <c r="O44" i="16" s="1"/>
  <c r="N26" i="16"/>
  <c r="J26" i="16"/>
  <c r="C26" i="16"/>
  <c r="C42" i="16" s="1"/>
  <c r="C44" i="16" s="1"/>
  <c r="Q14" i="16"/>
  <c r="P14" i="16"/>
  <c r="O14" i="16"/>
  <c r="N14" i="16"/>
  <c r="S13" i="16"/>
  <c r="J42" i="16"/>
  <c r="J44" i="16" s="1"/>
  <c r="D16" i="19" l="1"/>
  <c r="E16" i="19"/>
  <c r="S50" i="22"/>
  <c r="S47" i="22"/>
  <c r="S16" i="22"/>
  <c r="F42" i="19"/>
  <c r="F44" i="19" s="1"/>
  <c r="G42" i="19"/>
  <c r="G44" i="19" s="1"/>
  <c r="S40" i="19"/>
  <c r="H42" i="19"/>
  <c r="H44" i="19" s="1"/>
  <c r="S23" i="16"/>
  <c r="M26" i="16"/>
  <c r="I42" i="16"/>
  <c r="I44" i="16" s="1"/>
  <c r="K14" i="15"/>
  <c r="J14" i="15"/>
  <c r="C16" i="15"/>
  <c r="C26" i="15"/>
  <c r="C42" i="15" s="1"/>
  <c r="I14" i="15"/>
  <c r="H26" i="15"/>
  <c r="H42" i="15" s="1"/>
  <c r="S23" i="15"/>
  <c r="S26" i="15" s="1"/>
  <c r="I42" i="15"/>
  <c r="I44" i="15" s="1"/>
  <c r="L14" i="14"/>
  <c r="J26" i="14"/>
  <c r="J42" i="14"/>
  <c r="J44" i="14" s="1"/>
  <c r="H26" i="14"/>
  <c r="H42" i="14" s="1"/>
  <c r="H44" i="14" s="1"/>
  <c r="F42" i="14"/>
  <c r="F44" i="14" s="1"/>
  <c r="K42" i="14"/>
  <c r="K44" i="14" s="1"/>
  <c r="I14" i="14"/>
  <c r="I42" i="14"/>
  <c r="I44" i="14" s="1"/>
  <c r="D16" i="14"/>
  <c r="G14" i="14"/>
  <c r="E42" i="14"/>
  <c r="D26" i="14"/>
  <c r="D42" i="14" s="1"/>
  <c r="D44" i="14" s="1"/>
  <c r="S23" i="14"/>
  <c r="S14" i="14" s="1"/>
  <c r="S40" i="14"/>
  <c r="C42" i="14"/>
  <c r="C44" i="14" s="1"/>
  <c r="K42" i="15"/>
  <c r="K44" i="15" s="1"/>
  <c r="K26" i="16"/>
  <c r="K42" i="16" s="1"/>
  <c r="K44" i="16" s="1"/>
  <c r="L42" i="16"/>
  <c r="L44" i="16" s="1"/>
  <c r="N42" i="16"/>
  <c r="N44" i="16" s="1"/>
  <c r="E42" i="19"/>
  <c r="E44" i="19" s="1"/>
  <c r="K42" i="19"/>
  <c r="K44" i="19" s="1"/>
  <c r="R42" i="19"/>
  <c r="R44" i="19" s="1"/>
  <c r="J42" i="19"/>
  <c r="J44" i="19" s="1"/>
  <c r="S23" i="19"/>
  <c r="S14" i="19" s="1"/>
  <c r="S40" i="16"/>
  <c r="P42" i="16"/>
  <c r="P44" i="16" s="1"/>
  <c r="L14" i="16"/>
  <c r="M42" i="16"/>
  <c r="M44" i="16" s="1"/>
  <c r="R42" i="16"/>
  <c r="R44" i="16" s="1"/>
  <c r="J42" i="15"/>
  <c r="J44" i="15" s="1"/>
  <c r="G26" i="15"/>
  <c r="G42" i="15" s="1"/>
  <c r="L42" i="14"/>
  <c r="L44" i="14" s="1"/>
  <c r="S40" i="15"/>
  <c r="S14" i="16"/>
  <c r="S26" i="16"/>
  <c r="Q14" i="18"/>
  <c r="E44" i="14"/>
  <c r="E15" i="18"/>
  <c r="F15" i="18" s="1"/>
  <c r="G15" i="18" s="1"/>
  <c r="H15" i="18" s="1"/>
  <c r="I15" i="18" s="1"/>
  <c r="J15" i="18" s="1"/>
  <c r="K15" i="18" s="1"/>
  <c r="L15" i="18" s="1"/>
  <c r="M15" i="18" s="1"/>
  <c r="N15" i="18" s="1"/>
  <c r="O15" i="18" s="1"/>
  <c r="P15" i="18" s="1"/>
  <c r="Q15" i="18" s="1"/>
  <c r="R15" i="18" s="1"/>
  <c r="F15" i="14"/>
  <c r="C26" i="18"/>
  <c r="C16" i="18"/>
  <c r="G14" i="18"/>
  <c r="L14" i="15"/>
  <c r="S35" i="18"/>
  <c r="S40" i="18" s="1"/>
  <c r="E14" i="14"/>
  <c r="R26" i="15"/>
  <c r="R42" i="15" s="1"/>
  <c r="J16" i="16"/>
  <c r="C16" i="19"/>
  <c r="C40" i="18"/>
  <c r="L26" i="15"/>
  <c r="L42" i="15" s="1"/>
  <c r="C26" i="19"/>
  <c r="C42" i="19" s="1"/>
  <c r="C44" i="19" s="1"/>
  <c r="R14" i="18"/>
  <c r="R14" i="15"/>
  <c r="D14" i="19"/>
  <c r="S23" i="18"/>
  <c r="R14" i="16"/>
  <c r="E16" i="14"/>
  <c r="Q26" i="19"/>
  <c r="Q42" i="19" s="1"/>
  <c r="Q44" i="19" s="1"/>
  <c r="D26" i="19"/>
  <c r="D42" i="19" s="1"/>
  <c r="D44" i="19" s="1"/>
  <c r="R16" i="18" l="1"/>
  <c r="S42" i="16"/>
  <c r="S44" i="16" s="1"/>
  <c r="S14" i="15"/>
  <c r="S26" i="14"/>
  <c r="S42" i="14" s="1"/>
  <c r="S44" i="14" s="1"/>
  <c r="C42" i="18"/>
  <c r="C44" i="18" s="1"/>
  <c r="S26" i="19"/>
  <c r="S42" i="19" s="1"/>
  <c r="S44" i="19" s="1"/>
  <c r="G15" i="15"/>
  <c r="G16" i="15" s="1"/>
  <c r="S42" i="15"/>
  <c r="S44" i="15" s="1"/>
  <c r="C44" i="15"/>
  <c r="R44" i="15"/>
  <c r="G44" i="15"/>
  <c r="H44" i="15"/>
  <c r="L44" i="15"/>
  <c r="M16" i="18"/>
  <c r="E16" i="18"/>
  <c r="G16" i="18"/>
  <c r="F16" i="18"/>
  <c r="S26" i="18"/>
  <c r="N16" i="18"/>
  <c r="G15" i="14"/>
  <c r="F16" i="14"/>
  <c r="D16" i="18"/>
  <c r="K16" i="16"/>
  <c r="F16" i="19"/>
  <c r="Q16" i="18"/>
  <c r="P16" i="18"/>
  <c r="O16" i="18" l="1"/>
  <c r="H16" i="18"/>
  <c r="H15" i="15"/>
  <c r="I15" i="15" s="1"/>
  <c r="S42" i="18"/>
  <c r="S44" i="18" s="1"/>
  <c r="L16" i="16"/>
  <c r="G16" i="14"/>
  <c r="H15" i="14"/>
  <c r="G16" i="19"/>
  <c r="H16" i="15" l="1"/>
  <c r="I16" i="18"/>
  <c r="H16" i="19"/>
  <c r="I16" i="15"/>
  <c r="J15" i="15"/>
  <c r="M16" i="16"/>
  <c r="I15" i="14"/>
  <c r="H16" i="14"/>
  <c r="J16" i="18" l="1"/>
  <c r="N16" i="16"/>
  <c r="I16" i="14"/>
  <c r="J15" i="14"/>
  <c r="J16" i="15"/>
  <c r="K15" i="15"/>
  <c r="I16" i="19"/>
  <c r="K16" i="18" l="1"/>
  <c r="J16" i="14"/>
  <c r="K15" i="14"/>
  <c r="J16" i="19"/>
  <c r="K16" i="15"/>
  <c r="L15" i="15"/>
  <c r="M15" i="15" s="1"/>
  <c r="O16" i="16"/>
  <c r="L16" i="18" l="1"/>
  <c r="S15" i="18"/>
  <c r="S47" i="18" s="1"/>
  <c r="L16" i="19"/>
  <c r="N15" i="15"/>
  <c r="M16" i="15"/>
  <c r="P16" i="16"/>
  <c r="K16" i="14"/>
  <c r="L15" i="14"/>
  <c r="M15" i="14" s="1"/>
  <c r="K16" i="19"/>
  <c r="R15" i="15"/>
  <c r="R16" i="15" s="1"/>
  <c r="L16" i="15"/>
  <c r="S50" i="18" l="1"/>
  <c r="S16" i="18"/>
  <c r="M16" i="19"/>
  <c r="O15" i="15"/>
  <c r="N16" i="15"/>
  <c r="N15" i="14"/>
  <c r="M16" i="14"/>
  <c r="L16" i="14"/>
  <c r="Q16" i="19"/>
  <c r="Q16" i="16"/>
  <c r="N16" i="19" l="1"/>
  <c r="P15" i="15"/>
  <c r="O16" i="15"/>
  <c r="O15" i="14"/>
  <c r="N16" i="14"/>
  <c r="R16" i="16"/>
  <c r="S15" i="16"/>
  <c r="R16" i="19"/>
  <c r="O16" i="19" l="1"/>
  <c r="Q15" i="15"/>
  <c r="Q16" i="15" s="1"/>
  <c r="P16" i="15"/>
  <c r="S15" i="15"/>
  <c r="O16" i="14"/>
  <c r="P15" i="14"/>
  <c r="S50" i="16"/>
  <c r="S47" i="16"/>
  <c r="S16" i="16"/>
  <c r="P16" i="19" l="1"/>
  <c r="S15" i="19"/>
  <c r="S50" i="15"/>
  <c r="S16" i="15"/>
  <c r="S47" i="15"/>
  <c r="Q15" i="14"/>
  <c r="P16" i="14"/>
  <c r="P14" i="18"/>
  <c r="F14" i="18"/>
  <c r="C14" i="18"/>
  <c r="M14" i="18"/>
  <c r="N14" i="18"/>
  <c r="E14" i="18"/>
  <c r="O14" i="18"/>
  <c r="D14" i="18"/>
  <c r="S13" i="18"/>
  <c r="S14" i="18" s="1"/>
  <c r="S50" i="19" l="1"/>
  <c r="S16" i="19"/>
  <c r="S47" i="19"/>
  <c r="R15" i="14"/>
  <c r="Q16" i="14"/>
  <c r="R16" i="14" l="1"/>
  <c r="S15" i="14"/>
  <c r="S50" i="14" l="1"/>
  <c r="S47" i="14"/>
  <c r="S16" i="14"/>
</calcChain>
</file>

<file path=xl/sharedStrings.xml><?xml version="1.0" encoding="utf-8"?>
<sst xmlns="http://schemas.openxmlformats.org/spreadsheetml/2006/main" count="639" uniqueCount="72">
  <si>
    <t>Sales per Enplanement</t>
  </si>
  <si>
    <t>Total</t>
  </si>
  <si>
    <t>Cost of Goods Sold</t>
  </si>
  <si>
    <t>Other Direct Expenses</t>
  </si>
  <si>
    <t>Gross Profit</t>
  </si>
  <si>
    <t>Expenses</t>
  </si>
  <si>
    <t>PROJECTIONS</t>
  </si>
  <si>
    <t>ASSUMPTIONS USED</t>
  </si>
  <si>
    <t>Total Expenses</t>
  </si>
  <si>
    <t>Interest, Depreciation, and Amortization</t>
  </si>
  <si>
    <t>Net Profit Before Taxes</t>
  </si>
  <si>
    <t>Initial Investment per Square Foot</t>
  </si>
  <si>
    <t>Sales per Square Foot</t>
  </si>
  <si>
    <t>Payroll</t>
  </si>
  <si>
    <t>Benefits</t>
  </si>
  <si>
    <t>Utilities</t>
  </si>
  <si>
    <t>EBITDA</t>
  </si>
  <si>
    <t>General &amp; Administrative</t>
  </si>
  <si>
    <t>Insurance</t>
  </si>
  <si>
    <t>Franchise/License Fees</t>
  </si>
  <si>
    <t>Operating Expenses</t>
  </si>
  <si>
    <t>Midterm Investment per Square Foot</t>
  </si>
  <si>
    <t>Unit Concept Name (please insert below)</t>
  </si>
  <si>
    <t>Replace this text with the Concept Name</t>
  </si>
  <si>
    <t>Please input data points for relevant years in the shaded cells with red text</t>
  </si>
  <si>
    <t>Notes:</t>
  </si>
  <si>
    <t>CONSOLIDATED STATEMENT</t>
  </si>
  <si>
    <t>Marketing Expenses</t>
  </si>
  <si>
    <t>(3) The minimum acceptable investment per square foot for each package is defined in the RFP. Proposer's proposed investment must equal or exceed this figure.</t>
  </si>
  <si>
    <r>
      <t>Total Initial Investment</t>
    </r>
    <r>
      <rPr>
        <vertAlign val="superscript"/>
        <sz val="11"/>
        <color theme="1"/>
        <rFont val="Arial"/>
        <family val="2"/>
      </rPr>
      <t>3</t>
    </r>
  </si>
  <si>
    <r>
      <t>Total Midterm Investment</t>
    </r>
    <r>
      <rPr>
        <vertAlign val="superscript"/>
        <sz val="11"/>
        <color theme="1"/>
        <rFont val="Arial"/>
        <family val="2"/>
      </rPr>
      <t>3</t>
    </r>
  </si>
  <si>
    <t>Storage Space Rent</t>
  </si>
  <si>
    <t>Rent to Airport (excludes storage)</t>
  </si>
  <si>
    <r>
      <t xml:space="preserve">Gross Sales </t>
    </r>
    <r>
      <rPr>
        <sz val="11"/>
        <color theme="1"/>
        <rFont val="Arial"/>
        <family val="2"/>
      </rPr>
      <t>(use as applicable)</t>
    </r>
  </si>
  <si>
    <t>Merchandise</t>
  </si>
  <si>
    <r>
      <rPr>
        <b/>
        <u/>
        <sz val="11"/>
        <color theme="1"/>
        <rFont val="Arial"/>
        <family val="2"/>
      </rPr>
      <t>Gross Sales</t>
    </r>
    <r>
      <rPr>
        <b/>
        <sz val="11"/>
        <color theme="1"/>
        <rFont val="Arial"/>
        <family val="2"/>
      </rPr>
      <t xml:space="preserve"> </t>
    </r>
    <r>
      <rPr>
        <sz val="11"/>
        <color theme="1"/>
        <rFont val="Arial"/>
        <family val="2"/>
      </rPr>
      <t>(use as applicable)</t>
    </r>
  </si>
  <si>
    <t>Alcoholic Beverages  (if permitted)</t>
  </si>
  <si>
    <t>Total Sales</t>
  </si>
  <si>
    <t>Please provide any necessary explanation or detail on the "Proposer Notes" tab within this workbook.</t>
  </si>
  <si>
    <t>Proposer Notes:</t>
  </si>
  <si>
    <t>Please provide any necessary or additional explanation on the "Proposer Notes" tab within this workbook.</t>
  </si>
  <si>
    <t>Concession Pro Forma Statement</t>
  </si>
  <si>
    <t>This consolidated financial statement automatically calculates from the unit statements and should not require proposer input. Please verify that all applicable units are included.</t>
  </si>
  <si>
    <r>
      <t>Enplanements</t>
    </r>
    <r>
      <rPr>
        <vertAlign val="superscript"/>
        <sz val="11"/>
        <color theme="1"/>
        <rFont val="Calibri"/>
        <family val="2"/>
      </rPr>
      <t>1</t>
    </r>
  </si>
  <si>
    <r>
      <t>Total Square Feet</t>
    </r>
    <r>
      <rPr>
        <vertAlign val="superscript"/>
        <sz val="11"/>
        <color theme="1"/>
        <rFont val="Arial"/>
        <family val="2"/>
      </rPr>
      <t>2</t>
    </r>
  </si>
  <si>
    <t xml:space="preserve">Proposer: </t>
  </si>
  <si>
    <t>Replace this text with Proposer's Name</t>
  </si>
  <si>
    <t>Total Square Feet</t>
  </si>
  <si>
    <t>(2) The minimum acceptable investment per square foot for each package is defined in the RFP. Proposer's proposed investment must equal or exceed this figure.</t>
  </si>
  <si>
    <t>PRO FORMA</t>
  </si>
  <si>
    <r>
      <t>Total Initial Investment</t>
    </r>
    <r>
      <rPr>
        <vertAlign val="superscript"/>
        <sz val="11"/>
        <color theme="1"/>
        <rFont val="Arial"/>
        <family val="2"/>
      </rPr>
      <t>2</t>
    </r>
  </si>
  <si>
    <r>
      <t>Total Midterm Investment</t>
    </r>
    <r>
      <rPr>
        <vertAlign val="superscript"/>
        <sz val="11"/>
        <color theme="1"/>
        <rFont val="Arial"/>
        <family val="2"/>
      </rPr>
      <t>2</t>
    </r>
  </si>
  <si>
    <t>CALENDAR YEAR</t>
  </si>
  <si>
    <t>Food and Non-Alcoholic Beverages</t>
  </si>
  <si>
    <t>Eppley Airfield</t>
  </si>
  <si>
    <t>Package 2</t>
  </si>
  <si>
    <t>(constant 2024 dollars)</t>
  </si>
  <si>
    <r>
      <t>Enplanements</t>
    </r>
    <r>
      <rPr>
        <vertAlign val="superscript"/>
        <sz val="11"/>
        <rFont val="Calibri"/>
        <family val="2"/>
      </rPr>
      <t>1</t>
    </r>
  </si>
  <si>
    <t>(1) The enplanements shown are projections provided solely for the purpose of this RFP. These forecasts are not guaranteed or meant to assure any future passenger level at the airport. While these enplanements will be used to determine a consistent measure for sales per enplanement among the proposers, each proposer is responsible for independently developing their own projections. It should be noted that the enplanement levels for 2027 assume an opening date of March, but actual opening dates may vary throughout the year. Similarly, the enplanement levels in 2042 assume a lease expiration in February, whereas the actual expiration date may differ depending on the lease commencement date.</t>
  </si>
  <si>
    <t>Package 2, CP-2352: Quick Service-Asian, Central Pavilion</t>
  </si>
  <si>
    <t xml:space="preserve">Package 2, CP-2352: Quick Service-Chicken, Central Pavilion </t>
  </si>
  <si>
    <r>
      <t xml:space="preserve">Package 2, CP-2351: Quick Service-Healthy, Central Pavilion, </t>
    </r>
    <r>
      <rPr>
        <b/>
        <u/>
        <sz val="11"/>
        <rFont val="Arial"/>
        <family val="2"/>
      </rPr>
      <t>OPTIONAL</t>
    </r>
  </si>
  <si>
    <t xml:space="preserve">Package 2, CP-2356: Gourmet Market with Bar and Deli, Central Pavilion </t>
  </si>
  <si>
    <t xml:space="preserve">Package 2, CP-2338: Candy, Central Pavilion </t>
  </si>
  <si>
    <t>Package 2, NC-2102: Quick Service-Burger, North Concourse</t>
  </si>
  <si>
    <t>Package 2, NC-2103: Bar with Food, North Concourse</t>
  </si>
  <si>
    <t>Package 2, SC-2109: Local Gourmet Coffee, South Concourse</t>
  </si>
  <si>
    <t>Package 2, SC-2112: Fast Casual Mexican with Bar, South Concourse</t>
  </si>
  <si>
    <t>Package 2, NT-1422: Quick Service-Deli, Pre-Security, Level 1</t>
  </si>
  <si>
    <t xml:space="preserve">Package 2, CP-2350: Food Hall Seating, Central Pavilion </t>
  </si>
  <si>
    <t>Package 2, SC-2120: Local Bar with Food, South Concourse / SC-2220 Prep Kitchen, OPTIONAL</t>
  </si>
  <si>
    <t>(2) Total Square Feet for the package must equal between 18,065 if proposing all optional units and 16,476 if not proposing any optional units. Do not change the square footage for any unit in this package.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</si>
</sst>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 d\,\ yyyy;@"/>
    <numFmt numFmtId="165" formatCode="_(* #,##0_);_(* \(#,##0\);_(* &quot;-&quot;??_);_(@_)"/>
  </numFmts>
  <fonts count="19" x14ac:knownFonts="1">
    <font>
      <sz val="11"/>
      <color theme="1"/>
      <name val="Arial"/>
      <family val="2"/>
    </font>
    <font>
      <sz val="10"/>
      <name val="Arial"/>
      <family val="2"/>
    </font>
    <font>
      <sz val="11"/>
      <color theme="1"/>
      <name val="Arial"/>
      <family val="2"/>
    </font>
    <font>
      <b/>
      <sz val="11"/>
      <color theme="1"/>
      <name val="Arial"/>
      <family val="2"/>
    </font>
    <font>
      <sz val="11"/>
      <color rgb="FFFF0000"/>
      <name val="Arial"/>
      <family val="2"/>
    </font>
    <font>
      <i/>
      <sz val="11"/>
      <color theme="1"/>
      <name val="Arial"/>
      <family val="2"/>
    </font>
    <font>
      <b/>
      <u/>
      <sz val="11"/>
      <color theme="1"/>
      <name val="Arial"/>
      <family val="2"/>
    </font>
    <font>
      <vertAlign val="superscript"/>
      <sz val="11"/>
      <color theme="1"/>
      <name val="Arial"/>
      <family val="2"/>
    </font>
    <font>
      <b/>
      <sz val="11"/>
      <color rgb="FFFF0000"/>
      <name val="Arial"/>
      <family val="2"/>
    </font>
    <font>
      <sz val="11"/>
      <name val="Arial"/>
      <family val="2"/>
    </font>
    <font>
      <vertAlign val="superscript"/>
      <sz val="11"/>
      <color theme="1"/>
      <name val="Calibri"/>
      <family val="2"/>
    </font>
    <font>
      <sz val="11"/>
      <color indexed="8"/>
      <name val="Arial"/>
      <family val="2"/>
    </font>
    <font>
      <sz val="14"/>
      <color rgb="FFFF0000"/>
      <name val="Arial"/>
      <family val="2"/>
    </font>
    <font>
      <b/>
      <sz val="11"/>
      <color theme="0"/>
      <name val="Arial"/>
      <family val="2"/>
    </font>
    <font>
      <sz val="18"/>
      <color theme="1"/>
      <name val="Arial"/>
      <family val="2"/>
    </font>
    <font>
      <b/>
      <sz val="11"/>
      <name val="Arial"/>
      <family val="2"/>
    </font>
    <font>
      <sz val="14"/>
      <name val="Arial"/>
      <family val="2"/>
    </font>
    <font>
      <vertAlign val="superscript"/>
      <sz val="11"/>
      <name val="Calibri"/>
      <family val="2"/>
    </font>
    <font>
      <b/>
      <u/>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cellStyleXfs>
  <cellXfs count="98">
    <xf numFmtId="0" fontId="0" fillId="0" borderId="0" xfId="0"/>
    <xf numFmtId="0" fontId="3" fillId="0" borderId="2" xfId="0" applyFont="1" applyBorder="1"/>
    <xf numFmtId="0" fontId="0" fillId="0" borderId="2" xfId="0" applyBorder="1"/>
    <xf numFmtId="42" fontId="2" fillId="0" borderId="0" xfId="2" applyNumberFormat="1" applyFont="1" applyBorder="1"/>
    <xf numFmtId="42" fontId="2" fillId="0" borderId="0" xfId="2" applyNumberFormat="1" applyFont="1" applyBorder="1" applyAlignment="1">
      <alignment horizontal="center"/>
    </xf>
    <xf numFmtId="0" fontId="0" fillId="0" borderId="3" xfId="0" applyBorder="1"/>
    <xf numFmtId="0" fontId="6" fillId="0" borderId="2" xfId="0" applyFont="1" applyBorder="1"/>
    <xf numFmtId="42" fontId="0" fillId="0" borderId="0" xfId="0" applyNumberFormat="1"/>
    <xf numFmtId="0" fontId="3" fillId="0" borderId="0" xfId="0" applyFont="1"/>
    <xf numFmtId="42" fontId="2" fillId="0" borderId="4" xfId="2" applyNumberFormat="1" applyFont="1" applyBorder="1"/>
    <xf numFmtId="0" fontId="5" fillId="0" borderId="2" xfId="0" applyFont="1" applyBorder="1"/>
    <xf numFmtId="42" fontId="2" fillId="0" borderId="5" xfId="2" applyNumberFormat="1" applyFont="1" applyBorder="1"/>
    <xf numFmtId="42" fontId="2" fillId="0" borderId="6" xfId="2" applyNumberFormat="1" applyFont="1" applyBorder="1"/>
    <xf numFmtId="42" fontId="2" fillId="0" borderId="5" xfId="2" applyNumberFormat="1" applyFont="1" applyBorder="1" applyAlignment="1">
      <alignment horizontal="center"/>
    </xf>
    <xf numFmtId="42" fontId="0" fillId="0" borderId="5" xfId="0" applyNumberFormat="1" applyBorder="1"/>
    <xf numFmtId="42" fontId="0" fillId="0" borderId="6" xfId="0" applyNumberFormat="1" applyBorder="1"/>
    <xf numFmtId="42" fontId="2" fillId="0" borderId="7" xfId="2" applyNumberFormat="1" applyFont="1" applyBorder="1"/>
    <xf numFmtId="0" fontId="3" fillId="0" borderId="10" xfId="0" applyFont="1" applyBorder="1" applyAlignment="1">
      <alignment horizontal="center"/>
    </xf>
    <xf numFmtId="37" fontId="2" fillId="2" borderId="5" xfId="2" applyNumberFormat="1" applyFont="1" applyFill="1" applyBorder="1" applyAlignment="1">
      <alignment horizontal="center"/>
    </xf>
    <xf numFmtId="0" fontId="4" fillId="0" borderId="0" xfId="0" applyFont="1"/>
    <xf numFmtId="0" fontId="0" fillId="0" borderId="0" xfId="0" applyProtection="1">
      <protection locked="0"/>
    </xf>
    <xf numFmtId="0" fontId="4" fillId="3" borderId="11" xfId="0" applyFont="1" applyFill="1" applyBorder="1" applyProtection="1">
      <protection locked="0"/>
    </xf>
    <xf numFmtId="44" fontId="9" fillId="0" borderId="0" xfId="2" applyFont="1" applyFill="1" applyBorder="1" applyProtection="1"/>
    <xf numFmtId="44" fontId="9" fillId="0" borderId="5" xfId="2" applyFont="1" applyFill="1" applyBorder="1" applyProtection="1"/>
    <xf numFmtId="41" fontId="2" fillId="0" borderId="5" xfId="2" applyNumberFormat="1" applyFont="1" applyBorder="1" applyProtection="1"/>
    <xf numFmtId="42" fontId="4" fillId="3" borderId="0" xfId="2" applyNumberFormat="1" applyFont="1" applyFill="1" applyBorder="1" applyProtection="1">
      <protection locked="0"/>
    </xf>
    <xf numFmtId="42" fontId="4" fillId="3" borderId="1" xfId="2" applyNumberFormat="1" applyFont="1" applyFill="1" applyBorder="1" applyProtection="1">
      <protection locked="0"/>
    </xf>
    <xf numFmtId="42" fontId="4" fillId="3" borderId="1" xfId="0" applyNumberFormat="1" applyFont="1" applyFill="1" applyBorder="1" applyProtection="1">
      <protection locked="0"/>
    </xf>
    <xf numFmtId="42" fontId="4" fillId="3" borderId="5" xfId="2" applyNumberFormat="1" applyFont="1" applyFill="1" applyBorder="1" applyAlignment="1" applyProtection="1">
      <alignment horizontal="center"/>
      <protection locked="0"/>
    </xf>
    <xf numFmtId="0" fontId="3" fillId="0" borderId="0" xfId="0" applyFont="1" applyProtection="1">
      <protection locked="0"/>
    </xf>
    <xf numFmtId="41" fontId="2" fillId="0" borderId="5" xfId="2" applyNumberFormat="1" applyFont="1" applyFill="1" applyBorder="1" applyProtection="1"/>
    <xf numFmtId="42" fontId="2" fillId="0" borderId="5" xfId="2" applyNumberFormat="1" applyFont="1" applyFill="1" applyBorder="1"/>
    <xf numFmtId="42" fontId="9" fillId="0" borderId="5" xfId="2" applyNumberFormat="1" applyFont="1" applyFill="1" applyBorder="1" applyProtection="1"/>
    <xf numFmtId="42" fontId="9" fillId="0" borderId="0" xfId="2" applyNumberFormat="1" applyFont="1" applyFill="1" applyBorder="1" applyProtection="1"/>
    <xf numFmtId="164" fontId="0" fillId="0" borderId="0" xfId="0" applyNumberFormat="1"/>
    <xf numFmtId="0" fontId="11" fillId="0" borderId="2" xfId="0" applyFont="1" applyBorder="1"/>
    <xf numFmtId="42" fontId="11" fillId="0" borderId="0" xfId="2" applyNumberFormat="1" applyFont="1" applyBorder="1" applyAlignment="1">
      <alignment horizontal="center"/>
    </xf>
    <xf numFmtId="42" fontId="11" fillId="0" borderId="5" xfId="2" applyNumberFormat="1" applyFont="1" applyBorder="1"/>
    <xf numFmtId="0" fontId="0" fillId="0" borderId="13" xfId="0" applyBorder="1" applyAlignment="1" applyProtection="1">
      <alignment horizontal="left" vertical="top"/>
      <protection locked="0"/>
    </xf>
    <xf numFmtId="0" fontId="0" fillId="0" borderId="13" xfId="0" applyBorder="1" applyProtection="1">
      <protection locked="0"/>
    </xf>
    <xf numFmtId="0" fontId="0" fillId="0" borderId="14" xfId="0" applyBorder="1" applyProtection="1">
      <protection locked="0"/>
    </xf>
    <xf numFmtId="0" fontId="3" fillId="0" borderId="8" xfId="0" applyFont="1" applyBorder="1" applyAlignment="1">
      <alignment horizontal="right"/>
    </xf>
    <xf numFmtId="0" fontId="3" fillId="0" borderId="0" xfId="0" quotePrefix="1" applyFont="1" applyAlignment="1">
      <alignment vertical="center"/>
    </xf>
    <xf numFmtId="0" fontId="0" fillId="0" borderId="0" xfId="0" applyAlignment="1" applyProtection="1">
      <alignment vertical="center"/>
      <protection locked="0"/>
    </xf>
    <xf numFmtId="0" fontId="0" fillId="0" borderId="0" xfId="0" applyAlignment="1">
      <alignment vertical="center"/>
    </xf>
    <xf numFmtId="42" fontId="2" fillId="0" borderId="0" xfId="2" applyNumberFormat="1" applyFont="1" applyBorder="1" applyAlignment="1">
      <alignment vertical="center"/>
    </xf>
    <xf numFmtId="0" fontId="0" fillId="0" borderId="0" xfId="0" applyAlignment="1">
      <alignment horizontal="left" vertical="center"/>
    </xf>
    <xf numFmtId="0" fontId="5"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42" fontId="2" fillId="0" borderId="5" xfId="2" applyNumberFormat="1" applyFont="1" applyBorder="1" applyProtection="1"/>
    <xf numFmtId="37" fontId="2" fillId="2" borderId="5" xfId="2" applyNumberFormat="1" applyFont="1" applyFill="1" applyBorder="1" applyAlignment="1" applyProtection="1">
      <alignment horizontal="center"/>
    </xf>
    <xf numFmtId="42" fontId="2" fillId="0" borderId="0" xfId="2" applyNumberFormat="1" applyFont="1" applyFill="1" applyBorder="1" applyProtection="1"/>
    <xf numFmtId="42" fontId="2" fillId="0" borderId="5" xfId="2" applyNumberFormat="1" applyFont="1" applyFill="1" applyBorder="1" applyProtection="1"/>
    <xf numFmtId="42" fontId="2" fillId="0" borderId="1" xfId="2" applyNumberFormat="1" applyFont="1" applyFill="1" applyBorder="1" applyProtection="1"/>
    <xf numFmtId="42" fontId="2" fillId="0" borderId="6" xfId="2" applyNumberFormat="1" applyFont="1" applyFill="1" applyBorder="1" applyProtection="1"/>
    <xf numFmtId="42" fontId="9" fillId="0" borderId="6" xfId="2" applyNumberFormat="1" applyFont="1" applyFill="1" applyBorder="1" applyProtection="1"/>
    <xf numFmtId="42" fontId="2" fillId="0" borderId="0" xfId="2" applyNumberFormat="1" applyFont="1" applyBorder="1" applyProtection="1"/>
    <xf numFmtId="42" fontId="2" fillId="0" borderId="6" xfId="2" applyNumberFormat="1" applyFont="1" applyBorder="1" applyProtection="1"/>
    <xf numFmtId="42" fontId="9" fillId="0" borderId="0" xfId="2" applyNumberFormat="1" applyFont="1" applyFill="1" applyBorder="1" applyAlignment="1" applyProtection="1">
      <alignment horizontal="center"/>
    </xf>
    <xf numFmtId="42" fontId="2" fillId="0" borderId="5" xfId="2" applyNumberFormat="1" applyFont="1" applyBorder="1" applyAlignment="1" applyProtection="1">
      <alignment horizontal="center"/>
    </xf>
    <xf numFmtId="42" fontId="9" fillId="0" borderId="0" xfId="0" applyNumberFormat="1" applyFont="1"/>
    <xf numFmtId="42" fontId="2" fillId="0" borderId="4" xfId="2" applyNumberFormat="1" applyFont="1" applyBorder="1" applyProtection="1"/>
    <xf numFmtId="42" fontId="2" fillId="0" borderId="7" xfId="2" applyNumberFormat="1" applyFont="1" applyBorder="1" applyProtection="1"/>
    <xf numFmtId="0" fontId="9" fillId="0" borderId="0" xfId="0" applyFont="1"/>
    <xf numFmtId="0" fontId="12" fillId="0" borderId="0" xfId="0" applyFont="1" applyAlignment="1" applyProtection="1">
      <alignment wrapText="1"/>
      <protection locked="0"/>
    </xf>
    <xf numFmtId="0" fontId="15" fillId="0" borderId="0" xfId="0" applyFont="1"/>
    <xf numFmtId="0" fontId="15" fillId="0" borderId="8" xfId="0" applyFont="1" applyBorder="1" applyAlignment="1">
      <alignment horizontal="right"/>
    </xf>
    <xf numFmtId="0" fontId="15" fillId="0" borderId="9" xfId="0" applyFont="1" applyBorder="1" applyAlignment="1">
      <alignment horizontal="center"/>
    </xf>
    <xf numFmtId="0" fontId="15" fillId="0" borderId="10" xfId="0" applyFont="1" applyBorder="1" applyAlignment="1">
      <alignment horizontal="center"/>
    </xf>
    <xf numFmtId="0" fontId="9" fillId="0" borderId="0" xfId="0" applyFont="1" applyProtection="1">
      <protection locked="0"/>
    </xf>
    <xf numFmtId="0" fontId="16" fillId="0" borderId="0" xfId="0" applyFont="1" applyAlignment="1" applyProtection="1">
      <alignment wrapText="1"/>
      <protection locked="0"/>
    </xf>
    <xf numFmtId="0" fontId="15" fillId="0" borderId="2" xfId="0" applyFont="1" applyBorder="1"/>
    <xf numFmtId="42" fontId="9" fillId="0" borderId="0" xfId="2" applyNumberFormat="1" applyFont="1" applyBorder="1" applyAlignment="1">
      <alignment horizontal="center"/>
    </xf>
    <xf numFmtId="42" fontId="9" fillId="0" borderId="5" xfId="2" applyNumberFormat="1" applyFont="1" applyBorder="1"/>
    <xf numFmtId="0" fontId="9" fillId="0" borderId="2" xfId="0" applyFont="1" applyBorder="1"/>
    <xf numFmtId="165" fontId="9" fillId="2" borderId="0" xfId="3" applyNumberFormat="1" applyFont="1" applyFill="1" applyAlignment="1">
      <alignment vertical="center"/>
    </xf>
    <xf numFmtId="37" fontId="9" fillId="2" borderId="5" xfId="2" applyNumberFormat="1" applyFont="1" applyFill="1" applyBorder="1" applyAlignment="1">
      <alignment horizontal="center"/>
    </xf>
    <xf numFmtId="41" fontId="9" fillId="0" borderId="0" xfId="2" applyNumberFormat="1" applyFont="1" applyFill="1" applyBorder="1" applyProtection="1"/>
    <xf numFmtId="41" fontId="9" fillId="0" borderId="5" xfId="2" applyNumberFormat="1" applyFont="1" applyBorder="1" applyProtection="1"/>
    <xf numFmtId="42" fontId="9" fillId="0" borderId="0" xfId="2" applyNumberFormat="1" applyFont="1" applyBorder="1"/>
    <xf numFmtId="42" fontId="9" fillId="0" borderId="5" xfId="2" applyNumberFormat="1" applyFont="1" applyFill="1" applyBorder="1"/>
    <xf numFmtId="42" fontId="2" fillId="0" borderId="0" xfId="2" applyNumberFormat="1" applyFont="1" applyBorder="1" applyProtection="1">
      <protection locked="0"/>
    </xf>
    <xf numFmtId="41" fontId="4" fillId="3" borderId="0" xfId="2" applyNumberFormat="1" applyFont="1" applyFill="1" applyBorder="1" applyProtection="1">
      <protection locked="0"/>
    </xf>
    <xf numFmtId="0" fontId="14" fillId="0" borderId="0" xfId="0" applyFont="1"/>
    <xf numFmtId="42" fontId="9" fillId="0" borderId="0" xfId="2" applyNumberFormat="1" applyFont="1" applyFill="1" applyBorder="1" applyAlignment="1">
      <alignment horizontal="center"/>
    </xf>
    <xf numFmtId="165" fontId="9" fillId="0" borderId="0" xfId="3" applyNumberFormat="1" applyFont="1" applyFill="1" applyAlignment="1">
      <alignment vertical="center"/>
    </xf>
    <xf numFmtId="0" fontId="8" fillId="0" borderId="0" xfId="0" applyFont="1"/>
    <xf numFmtId="0" fontId="13" fillId="0" borderId="0" xfId="0" applyFont="1"/>
    <xf numFmtId="41" fontId="3" fillId="0" borderId="0" xfId="0" applyNumberFormat="1" applyFont="1"/>
    <xf numFmtId="42" fontId="2" fillId="0" borderId="0" xfId="2" applyNumberFormat="1" applyFont="1" applyFill="1" applyBorder="1"/>
    <xf numFmtId="42" fontId="9" fillId="0" borderId="0" xfId="2" applyNumberFormat="1" applyFont="1" applyBorder="1" applyAlignment="1" applyProtection="1">
      <alignment horizontal="center"/>
    </xf>
    <xf numFmtId="41" fontId="9" fillId="0" borderId="0" xfId="0" applyNumberFormat="1" applyFont="1"/>
    <xf numFmtId="0" fontId="9" fillId="0" borderId="12" xfId="0" applyFont="1" applyBorder="1" applyAlignment="1">
      <alignment horizontal="left" vertical="top"/>
    </xf>
    <xf numFmtId="0" fontId="8" fillId="0" borderId="4" xfId="0" applyFont="1" applyBorder="1" applyAlignment="1">
      <alignment horizontal="center"/>
    </xf>
    <xf numFmtId="0" fontId="9" fillId="0" borderId="0" xfId="0" quotePrefix="1" applyFont="1" applyAlignment="1">
      <alignment horizontal="left" vertical="center" wrapText="1"/>
    </xf>
    <xf numFmtId="0" fontId="0" fillId="0" borderId="0" xfId="0" quotePrefix="1" applyAlignment="1">
      <alignment horizontal="left" vertical="center"/>
    </xf>
    <xf numFmtId="0" fontId="4" fillId="3" borderId="0" xfId="0" applyFont="1" applyFill="1" applyAlignment="1" applyProtection="1">
      <alignment horizontal="left"/>
      <protection locked="0"/>
    </xf>
    <xf numFmtId="165" fontId="9" fillId="0" borderId="0" xfId="3" applyNumberFormat="1" applyFont="1" applyFill="1" applyBorder="1" applyProtection="1"/>
  </cellXfs>
  <cellStyles count="4">
    <cellStyle name="Comma" xfId="3" builtinId="3"/>
    <cellStyle name="Comma 2" xfId="1" xr:uid="{00000000-0005-0000-0000-000000000000}"/>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Y64"/>
  <sheetViews>
    <sheetView zoomScale="80" zoomScaleNormal="80" workbookViewId="0">
      <selection activeCell="D32" sqref="D32"/>
    </sheetView>
  </sheetViews>
  <sheetFormatPr defaultColWidth="9" defaultRowHeight="13.5" x14ac:dyDescent="0.35"/>
  <cols>
    <col min="2" max="2" width="38.25" style="20" customWidth="1"/>
    <col min="3" max="18" width="13.0625" style="20" customWidth="1"/>
    <col min="19" max="19" width="13.5625" style="20" customWidth="1"/>
    <col min="20" max="16384" width="9" style="20"/>
  </cols>
  <sheetData>
    <row r="1" spans="1:30" x14ac:dyDescent="0.35">
      <c r="B1"/>
      <c r="C1"/>
      <c r="D1"/>
      <c r="E1"/>
      <c r="F1"/>
      <c r="G1"/>
      <c r="H1"/>
      <c r="I1"/>
      <c r="J1"/>
      <c r="K1"/>
      <c r="L1"/>
      <c r="M1"/>
      <c r="N1"/>
      <c r="O1"/>
      <c r="P1"/>
      <c r="Q1"/>
      <c r="R1"/>
      <c r="S1"/>
      <c r="T1"/>
      <c r="U1"/>
    </row>
    <row r="2" spans="1:30" ht="18" customHeight="1" x14ac:dyDescent="0.4">
      <c r="B2" s="65" t="s">
        <v>54</v>
      </c>
      <c r="C2" s="19"/>
      <c r="D2" s="19"/>
      <c r="E2" s="19"/>
      <c r="F2" s="19"/>
      <c r="G2" s="19"/>
      <c r="H2"/>
      <c r="I2"/>
      <c r="J2"/>
      <c r="K2" s="8" t="s">
        <v>45</v>
      </c>
      <c r="L2" s="96" t="s">
        <v>46</v>
      </c>
      <c r="M2" s="96"/>
      <c r="N2" s="96"/>
      <c r="O2" s="96"/>
      <c r="P2" s="96"/>
      <c r="Q2" s="96"/>
      <c r="R2" s="96"/>
      <c r="S2" s="96"/>
      <c r="T2"/>
      <c r="U2"/>
    </row>
    <row r="3" spans="1:30" ht="15" customHeight="1" x14ac:dyDescent="0.4">
      <c r="B3" s="65" t="s">
        <v>41</v>
      </c>
      <c r="C3"/>
      <c r="D3"/>
      <c r="E3"/>
      <c r="F3"/>
      <c r="G3"/>
      <c r="H3"/>
      <c r="I3"/>
      <c r="J3"/>
      <c r="K3"/>
      <c r="L3"/>
      <c r="M3"/>
      <c r="N3"/>
      <c r="O3"/>
      <c r="P3"/>
      <c r="Q3"/>
      <c r="R3"/>
      <c r="S3"/>
      <c r="T3"/>
      <c r="U3"/>
    </row>
    <row r="4" spans="1:30" ht="15" customHeight="1" x14ac:dyDescent="0.4">
      <c r="B4" s="65" t="s">
        <v>68</v>
      </c>
      <c r="C4"/>
      <c r="D4"/>
      <c r="E4"/>
      <c r="F4"/>
      <c r="G4"/>
      <c r="H4"/>
      <c r="I4"/>
      <c r="J4"/>
      <c r="K4"/>
      <c r="L4"/>
      <c r="M4"/>
      <c r="N4"/>
      <c r="O4"/>
      <c r="P4"/>
      <c r="Q4"/>
      <c r="S4"/>
      <c r="T4"/>
      <c r="U4"/>
    </row>
    <row r="5" spans="1:30" ht="15" customHeight="1" x14ac:dyDescent="0.4">
      <c r="B5" s="65" t="s">
        <v>22</v>
      </c>
      <c r="C5"/>
      <c r="D5"/>
      <c r="E5"/>
      <c r="F5" s="34"/>
      <c r="G5"/>
      <c r="H5"/>
      <c r="I5"/>
      <c r="J5"/>
      <c r="K5"/>
      <c r="L5"/>
      <c r="M5"/>
      <c r="N5"/>
      <c r="O5"/>
      <c r="P5"/>
      <c r="Q5"/>
      <c r="R5"/>
      <c r="S5"/>
      <c r="T5"/>
      <c r="U5"/>
    </row>
    <row r="6" spans="1:30" ht="15" customHeight="1" x14ac:dyDescent="0.35">
      <c r="B6" s="21" t="s">
        <v>23</v>
      </c>
      <c r="C6"/>
      <c r="D6"/>
      <c r="E6"/>
      <c r="F6"/>
      <c r="G6"/>
      <c r="H6"/>
      <c r="I6"/>
      <c r="J6"/>
      <c r="K6"/>
      <c r="L6"/>
      <c r="M6"/>
      <c r="N6"/>
      <c r="O6"/>
      <c r="P6"/>
      <c r="Q6"/>
      <c r="R6"/>
      <c r="S6"/>
      <c r="T6"/>
      <c r="U6"/>
    </row>
    <row r="7" spans="1:30" ht="14.25" customHeight="1" x14ac:dyDescent="0.35">
      <c r="B7"/>
      <c r="C7"/>
      <c r="D7"/>
      <c r="E7"/>
      <c r="F7"/>
      <c r="G7"/>
      <c r="H7"/>
      <c r="I7"/>
      <c r="J7"/>
      <c r="K7"/>
      <c r="L7"/>
      <c r="M7"/>
      <c r="N7"/>
      <c r="O7"/>
      <c r="P7"/>
      <c r="Q7"/>
      <c r="R7"/>
      <c r="S7"/>
      <c r="T7"/>
      <c r="U7"/>
    </row>
    <row r="8" spans="1:30" ht="18" customHeight="1" x14ac:dyDescent="0.45">
      <c r="B8" s="8" t="s">
        <v>49</v>
      </c>
      <c r="E8"/>
      <c r="F8"/>
      <c r="G8"/>
      <c r="H8"/>
      <c r="I8"/>
      <c r="J8"/>
      <c r="K8"/>
      <c r="L8"/>
      <c r="M8"/>
      <c r="N8"/>
      <c r="O8"/>
      <c r="P8"/>
      <c r="Q8"/>
      <c r="R8"/>
      <c r="S8"/>
      <c r="T8"/>
      <c r="U8"/>
      <c r="AD8" s="64"/>
    </row>
    <row r="9" spans="1:30" ht="18" customHeight="1" x14ac:dyDescent="0.45">
      <c r="B9" s="63" t="s">
        <v>56</v>
      </c>
      <c r="E9"/>
      <c r="F9"/>
      <c r="G9"/>
      <c r="H9"/>
      <c r="I9"/>
      <c r="J9"/>
      <c r="K9"/>
      <c r="L9"/>
      <c r="M9"/>
      <c r="N9"/>
      <c r="O9"/>
      <c r="P9"/>
      <c r="Q9"/>
      <c r="R9"/>
      <c r="S9"/>
      <c r="T9"/>
      <c r="U9"/>
      <c r="AD9" s="64"/>
    </row>
    <row r="10" spans="1:30" ht="15.75" customHeight="1" thickBot="1" x14ac:dyDescent="0.5">
      <c r="B10" s="93" t="s">
        <v>24</v>
      </c>
      <c r="C10" s="93"/>
      <c r="D10" s="93"/>
      <c r="E10" s="93"/>
      <c r="F10" s="93"/>
      <c r="G10" s="93"/>
      <c r="H10" s="93"/>
      <c r="I10" s="93"/>
      <c r="J10" s="93"/>
      <c r="K10" s="93"/>
      <c r="L10" s="93"/>
      <c r="M10" s="93"/>
      <c r="N10" s="93"/>
      <c r="O10" s="93"/>
      <c r="P10" s="93"/>
      <c r="Q10" s="93"/>
      <c r="R10" s="93"/>
      <c r="S10" s="93"/>
      <c r="T10"/>
      <c r="U10"/>
      <c r="AD10" s="64"/>
    </row>
    <row r="11" spans="1:30" s="69" customFormat="1" ht="15.75" customHeight="1" thickBot="1" x14ac:dyDescent="0.5">
      <c r="A11" s="63"/>
      <c r="B11" s="66" t="s">
        <v>52</v>
      </c>
      <c r="C11" s="67">
        <v>2027</v>
      </c>
      <c r="D11" s="67">
        <f t="shared" ref="D11:L11" si="0">C11+1</f>
        <v>2028</v>
      </c>
      <c r="E11" s="67">
        <f t="shared" si="0"/>
        <v>2029</v>
      </c>
      <c r="F11" s="67">
        <f t="shared" si="0"/>
        <v>2030</v>
      </c>
      <c r="G11" s="67">
        <f t="shared" si="0"/>
        <v>2031</v>
      </c>
      <c r="H11" s="67">
        <f t="shared" si="0"/>
        <v>2032</v>
      </c>
      <c r="I11" s="67">
        <f t="shared" si="0"/>
        <v>2033</v>
      </c>
      <c r="J11" s="67">
        <f t="shared" si="0"/>
        <v>2034</v>
      </c>
      <c r="K11" s="67">
        <f t="shared" si="0"/>
        <v>2035</v>
      </c>
      <c r="L11" s="67">
        <f t="shared" si="0"/>
        <v>2036</v>
      </c>
      <c r="M11" s="67">
        <f t="shared" ref="M11" si="1">L11+1</f>
        <v>2037</v>
      </c>
      <c r="N11" s="67">
        <f t="shared" ref="N11" si="2">M11+1</f>
        <v>2038</v>
      </c>
      <c r="O11" s="67">
        <f t="shared" ref="O11" si="3">N11+1</f>
        <v>2039</v>
      </c>
      <c r="P11" s="67">
        <f t="shared" ref="P11" si="4">O11+1</f>
        <v>2040</v>
      </c>
      <c r="Q11" s="67">
        <f t="shared" ref="Q11" si="5">P11+1</f>
        <v>2041</v>
      </c>
      <c r="R11" s="67">
        <f t="shared" ref="R11" si="6">Q11+1</f>
        <v>2042</v>
      </c>
      <c r="S11" s="68" t="s">
        <v>1</v>
      </c>
      <c r="T11" s="63"/>
      <c r="U11" s="63"/>
      <c r="AD11" s="70"/>
    </row>
    <row r="12" spans="1:30" s="69" customFormat="1" ht="15" customHeight="1" x14ac:dyDescent="0.45">
      <c r="A12" s="63"/>
      <c r="B12" s="71" t="s">
        <v>7</v>
      </c>
      <c r="C12" s="72"/>
      <c r="D12" s="72"/>
      <c r="E12" s="72"/>
      <c r="F12" s="72"/>
      <c r="G12" s="72"/>
      <c r="H12" s="72"/>
      <c r="I12" s="72"/>
      <c r="J12" s="72"/>
      <c r="K12" s="72"/>
      <c r="L12" s="72"/>
      <c r="M12" s="72"/>
      <c r="N12" s="72"/>
      <c r="O12" s="72"/>
      <c r="P12" s="72"/>
      <c r="Q12" s="72"/>
      <c r="R12" s="72"/>
      <c r="S12" s="73"/>
      <c r="T12" s="63"/>
      <c r="U12" s="63"/>
      <c r="AD12" s="70"/>
    </row>
    <row r="13" spans="1:30" s="69" customFormat="1" ht="17.25" customHeight="1" x14ac:dyDescent="0.45">
      <c r="A13" s="63"/>
      <c r="B13" s="74" t="s">
        <v>57</v>
      </c>
      <c r="C13" s="75">
        <f>(2715996.56101776/12)*10</f>
        <v>2263330.4675147999</v>
      </c>
      <c r="D13" s="75">
        <v>2770316.4922381151</v>
      </c>
      <c r="E13" s="75">
        <v>2825722.8220828772</v>
      </c>
      <c r="F13" s="75">
        <v>2882237.2785245348</v>
      </c>
      <c r="G13" s="75">
        <v>2939882.0240950254</v>
      </c>
      <c r="H13" s="75">
        <v>2998679.6645769258</v>
      </c>
      <c r="I13" s="75">
        <v>3058653.2578684641</v>
      </c>
      <c r="J13" s="75">
        <v>3119826.3230258333</v>
      </c>
      <c r="K13" s="75">
        <v>3182222.8494863501</v>
      </c>
      <c r="L13" s="75">
        <v>3245867.3064760771</v>
      </c>
      <c r="M13" s="75">
        <v>3310784.6526055988</v>
      </c>
      <c r="N13" s="75">
        <v>3377000.3456577109</v>
      </c>
      <c r="O13" s="75">
        <v>3444540.3525708653</v>
      </c>
      <c r="P13" s="75">
        <v>3513431.1596222827</v>
      </c>
      <c r="Q13" s="75">
        <v>3583699.7828147286</v>
      </c>
      <c r="R13" s="75">
        <f>(3655373.77847102/12)*2</f>
        <v>609228.96307850338</v>
      </c>
      <c r="S13" s="76">
        <f>SUM(C13:R13)</f>
        <v>47125423.742238693</v>
      </c>
      <c r="T13" s="63"/>
      <c r="U13" s="63"/>
      <c r="AD13" s="70"/>
    </row>
    <row r="14" spans="1:30" s="69" customFormat="1" ht="14.25" customHeight="1" x14ac:dyDescent="0.45">
      <c r="A14" s="63"/>
      <c r="B14" s="74" t="s">
        <v>0</v>
      </c>
      <c r="C14" s="22">
        <f t="shared" ref="C14:S14" si="7">IFERROR(C23/C13,0)</f>
        <v>0</v>
      </c>
      <c r="D14" s="22">
        <f t="shared" si="7"/>
        <v>0</v>
      </c>
      <c r="E14" s="22">
        <f t="shared" si="7"/>
        <v>0</v>
      </c>
      <c r="F14" s="22">
        <f t="shared" si="7"/>
        <v>0</v>
      </c>
      <c r="G14" s="22">
        <f t="shared" si="7"/>
        <v>0</v>
      </c>
      <c r="H14" s="22">
        <f t="shared" si="7"/>
        <v>0</v>
      </c>
      <c r="I14" s="22">
        <f t="shared" si="7"/>
        <v>0</v>
      </c>
      <c r="J14" s="22">
        <f t="shared" si="7"/>
        <v>0</v>
      </c>
      <c r="K14" s="22">
        <f t="shared" si="7"/>
        <v>0</v>
      </c>
      <c r="L14" s="22">
        <f t="shared" si="7"/>
        <v>0</v>
      </c>
      <c r="M14" s="22">
        <f t="shared" ref="M14:R14" si="8">IFERROR(M23/M13,0)</f>
        <v>0</v>
      </c>
      <c r="N14" s="22">
        <f t="shared" si="8"/>
        <v>0</v>
      </c>
      <c r="O14" s="22">
        <f t="shared" si="8"/>
        <v>0</v>
      </c>
      <c r="P14" s="22">
        <f t="shared" si="8"/>
        <v>0</v>
      </c>
      <c r="Q14" s="22">
        <f t="shared" si="8"/>
        <v>0</v>
      </c>
      <c r="R14" s="22">
        <f t="shared" si="8"/>
        <v>0</v>
      </c>
      <c r="S14" s="23">
        <f t="shared" si="7"/>
        <v>0</v>
      </c>
      <c r="T14" s="63"/>
      <c r="U14" s="63"/>
      <c r="AD14" s="70"/>
    </row>
    <row r="15" spans="1:30" s="69" customFormat="1" ht="14.25" customHeight="1" x14ac:dyDescent="0.45">
      <c r="A15" s="63"/>
      <c r="B15" s="74" t="s">
        <v>47</v>
      </c>
      <c r="C15" s="77">
        <v>935</v>
      </c>
      <c r="D15" s="77">
        <f t="shared" ref="D15:L15" si="9">C15</f>
        <v>935</v>
      </c>
      <c r="E15" s="77">
        <f t="shared" si="9"/>
        <v>935</v>
      </c>
      <c r="F15" s="77">
        <f t="shared" si="9"/>
        <v>935</v>
      </c>
      <c r="G15" s="77">
        <f t="shared" si="9"/>
        <v>935</v>
      </c>
      <c r="H15" s="77">
        <f t="shared" si="9"/>
        <v>935</v>
      </c>
      <c r="I15" s="77">
        <f t="shared" si="9"/>
        <v>935</v>
      </c>
      <c r="J15" s="77">
        <f t="shared" si="9"/>
        <v>935</v>
      </c>
      <c r="K15" s="77">
        <f t="shared" si="9"/>
        <v>935</v>
      </c>
      <c r="L15" s="77">
        <f t="shared" si="9"/>
        <v>935</v>
      </c>
      <c r="M15" s="77">
        <f t="shared" ref="M15" si="10">L15</f>
        <v>935</v>
      </c>
      <c r="N15" s="77">
        <f t="shared" ref="N15" si="11">M15</f>
        <v>935</v>
      </c>
      <c r="O15" s="77">
        <f t="shared" ref="O15" si="12">N15</f>
        <v>935</v>
      </c>
      <c r="P15" s="77">
        <f t="shared" ref="P15" si="13">O15</f>
        <v>935</v>
      </c>
      <c r="Q15" s="77">
        <f t="shared" ref="Q15" si="14">P15</f>
        <v>935</v>
      </c>
      <c r="R15" s="77">
        <f t="shared" ref="R15" si="15">Q15</f>
        <v>935</v>
      </c>
      <c r="S15" s="78">
        <f>IF(MIN(C15:R15)&lt;&gt;MAX(C15:R15),"Please verify inconsistency of Sq. Ft. numbers in pro forma",AVERAGE(C15:R15))</f>
        <v>935</v>
      </c>
      <c r="T15" s="63"/>
      <c r="U15" s="63"/>
      <c r="AD15" s="70"/>
    </row>
    <row r="16" spans="1:30" s="69" customFormat="1" ht="14.25" customHeight="1" x14ac:dyDescent="0.45">
      <c r="A16" s="63"/>
      <c r="B16" s="74" t="s">
        <v>12</v>
      </c>
      <c r="C16" s="79">
        <f>IFERROR(C23/C15,0)</f>
        <v>0</v>
      </c>
      <c r="D16" s="79">
        <f t="shared" ref="D16:L16" si="16">IFERROR(D23/D15,0)</f>
        <v>0</v>
      </c>
      <c r="E16" s="79">
        <f t="shared" si="16"/>
        <v>0</v>
      </c>
      <c r="F16" s="79">
        <f t="shared" si="16"/>
        <v>0</v>
      </c>
      <c r="G16" s="79">
        <f t="shared" si="16"/>
        <v>0</v>
      </c>
      <c r="H16" s="79">
        <f t="shared" si="16"/>
        <v>0</v>
      </c>
      <c r="I16" s="79">
        <f t="shared" si="16"/>
        <v>0</v>
      </c>
      <c r="J16" s="79">
        <f t="shared" si="16"/>
        <v>0</v>
      </c>
      <c r="K16" s="79">
        <f t="shared" si="16"/>
        <v>0</v>
      </c>
      <c r="L16" s="79">
        <f t="shared" si="16"/>
        <v>0</v>
      </c>
      <c r="M16" s="79">
        <f t="shared" ref="M16:R16" si="17">IFERROR(M23/M15,0)</f>
        <v>0</v>
      </c>
      <c r="N16" s="79">
        <f t="shared" si="17"/>
        <v>0</v>
      </c>
      <c r="O16" s="79">
        <f t="shared" si="17"/>
        <v>0</v>
      </c>
      <c r="P16" s="79">
        <f t="shared" si="17"/>
        <v>0</v>
      </c>
      <c r="Q16" s="79">
        <f t="shared" si="17"/>
        <v>0</v>
      </c>
      <c r="R16" s="79">
        <f t="shared" si="17"/>
        <v>0</v>
      </c>
      <c r="S16" s="80">
        <f>IFERROR(S23/S15/10,0)</f>
        <v>0</v>
      </c>
      <c r="T16" s="63"/>
      <c r="U16" s="63"/>
      <c r="AD16" s="70"/>
    </row>
    <row r="17" spans="1:30" ht="14.25" customHeight="1" x14ac:dyDescent="0.45">
      <c r="B17" s="2"/>
      <c r="C17" s="3"/>
      <c r="D17" s="3"/>
      <c r="E17" s="3"/>
      <c r="F17" s="3"/>
      <c r="G17" s="3"/>
      <c r="H17" s="3"/>
      <c r="I17" s="3"/>
      <c r="J17" s="3"/>
      <c r="K17" s="3"/>
      <c r="L17" s="3"/>
      <c r="M17" s="3"/>
      <c r="N17" s="3"/>
      <c r="O17" s="3"/>
      <c r="P17" s="3"/>
      <c r="Q17" s="3"/>
      <c r="R17" s="3"/>
      <c r="S17" s="11"/>
      <c r="T17"/>
      <c r="U17"/>
      <c r="AD17" s="64"/>
    </row>
    <row r="18" spans="1:30" s="29" customFormat="1" ht="15" customHeight="1" x14ac:dyDescent="0.45">
      <c r="A18" s="8"/>
      <c r="B18" s="1" t="s">
        <v>6</v>
      </c>
      <c r="C18" s="3"/>
      <c r="D18" s="3"/>
      <c r="E18" s="3"/>
      <c r="F18" s="3"/>
      <c r="G18" s="3"/>
      <c r="H18" s="3"/>
      <c r="I18" s="3"/>
      <c r="J18" s="3"/>
      <c r="K18" s="3"/>
      <c r="L18" s="3"/>
      <c r="M18" s="3"/>
      <c r="N18" s="3"/>
      <c r="O18" s="3"/>
      <c r="P18" s="3"/>
      <c r="Q18" s="3"/>
      <c r="R18" s="3"/>
      <c r="S18" s="11"/>
      <c r="T18" s="8"/>
      <c r="U18"/>
      <c r="V18" s="20"/>
      <c r="W18" s="20"/>
      <c r="X18" s="20"/>
      <c r="Y18" s="20"/>
      <c r="Z18" s="20"/>
      <c r="AA18" s="20"/>
      <c r="AB18" s="20"/>
      <c r="AC18" s="20"/>
      <c r="AD18" s="64"/>
    </row>
    <row r="19" spans="1:30" s="29" customFormat="1" ht="15" customHeight="1" x14ac:dyDescent="0.45">
      <c r="A19" s="8"/>
      <c r="B19" s="1" t="s">
        <v>33</v>
      </c>
      <c r="C19" s="3"/>
      <c r="D19" s="3"/>
      <c r="E19" s="3"/>
      <c r="F19" s="3"/>
      <c r="G19" s="3"/>
      <c r="H19" s="3"/>
      <c r="I19" s="3"/>
      <c r="J19" s="3"/>
      <c r="K19" s="3"/>
      <c r="L19" s="3"/>
      <c r="M19" s="3"/>
      <c r="N19" s="3"/>
      <c r="O19" s="3"/>
      <c r="P19" s="3"/>
      <c r="Q19" s="3"/>
      <c r="R19" s="3"/>
      <c r="S19" s="11"/>
      <c r="T19" s="8"/>
      <c r="U19"/>
      <c r="V19" s="20"/>
      <c r="W19" s="20"/>
      <c r="X19" s="20"/>
      <c r="Y19" s="20"/>
      <c r="Z19" s="20"/>
      <c r="AA19" s="20"/>
      <c r="AB19" s="20"/>
      <c r="AC19" s="20"/>
      <c r="AD19" s="64"/>
    </row>
    <row r="20" spans="1:30" s="29" customFormat="1" ht="15" customHeight="1" x14ac:dyDescent="0.4">
      <c r="A20" s="8"/>
      <c r="B20" s="35" t="s">
        <v>53</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11">
        <f>SUM(C20:R20)</f>
        <v>0</v>
      </c>
      <c r="T20" s="8"/>
      <c r="U20"/>
      <c r="V20" s="20"/>
      <c r="W20" s="20"/>
      <c r="X20" s="20"/>
      <c r="Y20" s="20"/>
      <c r="Z20" s="20"/>
      <c r="AA20" s="20"/>
      <c r="AB20" s="20"/>
      <c r="AC20" s="20"/>
    </row>
    <row r="21" spans="1:30" s="29" customFormat="1" ht="14" customHeight="1" x14ac:dyDescent="0.4">
      <c r="A21" s="8"/>
      <c r="B21" s="35" t="s">
        <v>36</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11">
        <f>SUM(C21:R21)</f>
        <v>0</v>
      </c>
      <c r="T21" s="8"/>
      <c r="U21"/>
      <c r="V21" s="20"/>
      <c r="W21" s="20"/>
      <c r="X21" s="20"/>
      <c r="Y21" s="20"/>
      <c r="Z21" s="20"/>
      <c r="AA21" s="20"/>
      <c r="AB21" s="20"/>
      <c r="AC21" s="20"/>
    </row>
    <row r="22" spans="1:30" s="29" customFormat="1" ht="14" customHeight="1" x14ac:dyDescent="0.4">
      <c r="A22" s="8"/>
      <c r="B22" s="35" t="s">
        <v>34</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12">
        <f>SUM(C22:R22)</f>
        <v>0</v>
      </c>
      <c r="T22" s="8"/>
      <c r="U22"/>
      <c r="V22" s="20"/>
      <c r="W22" s="20"/>
      <c r="X22" s="20"/>
      <c r="Y22" s="20"/>
      <c r="Z22" s="20"/>
      <c r="AA22" s="20"/>
      <c r="AB22" s="20"/>
      <c r="AC22" s="20"/>
    </row>
    <row r="23" spans="1:30" ht="14.55" customHeight="1" x14ac:dyDescent="0.4">
      <c r="B23" s="1" t="s">
        <v>37</v>
      </c>
      <c r="C23" s="36">
        <f t="shared" ref="C23:S23" si="18">SUM(C20:C22)</f>
        <v>0</v>
      </c>
      <c r="D23" s="36">
        <f t="shared" si="18"/>
        <v>0</v>
      </c>
      <c r="E23" s="36">
        <f t="shared" si="18"/>
        <v>0</v>
      </c>
      <c r="F23" s="36">
        <f t="shared" si="18"/>
        <v>0</v>
      </c>
      <c r="G23" s="36">
        <f t="shared" si="18"/>
        <v>0</v>
      </c>
      <c r="H23" s="36">
        <f t="shared" si="18"/>
        <v>0</v>
      </c>
      <c r="I23" s="36">
        <f t="shared" si="18"/>
        <v>0</v>
      </c>
      <c r="J23" s="36">
        <f t="shared" si="18"/>
        <v>0</v>
      </c>
      <c r="K23" s="36">
        <f t="shared" si="18"/>
        <v>0</v>
      </c>
      <c r="L23" s="36">
        <f t="shared" si="18"/>
        <v>0</v>
      </c>
      <c r="M23" s="36">
        <f t="shared" ref="M23:R23" si="19">SUM(M20:M22)</f>
        <v>0</v>
      </c>
      <c r="N23" s="36">
        <f t="shared" si="19"/>
        <v>0</v>
      </c>
      <c r="O23" s="36">
        <f t="shared" si="19"/>
        <v>0</v>
      </c>
      <c r="P23" s="36">
        <f t="shared" si="19"/>
        <v>0</v>
      </c>
      <c r="Q23" s="36">
        <f t="shared" si="19"/>
        <v>0</v>
      </c>
      <c r="R23" s="36">
        <f t="shared" si="19"/>
        <v>0</v>
      </c>
      <c r="S23" s="37">
        <f t="shared" si="18"/>
        <v>0</v>
      </c>
      <c r="T23"/>
      <c r="U23"/>
    </row>
    <row r="24" spans="1:30" x14ac:dyDescent="0.35">
      <c r="B24" s="2"/>
      <c r="C24" s="3"/>
      <c r="D24" s="3"/>
      <c r="E24" s="3"/>
      <c r="F24" s="3"/>
      <c r="G24" s="3"/>
      <c r="H24" s="3"/>
      <c r="I24" s="3"/>
      <c r="J24" s="3"/>
      <c r="K24" s="3"/>
      <c r="L24" s="3"/>
      <c r="M24" s="3"/>
      <c r="N24" s="3"/>
      <c r="O24" s="3"/>
      <c r="P24" s="3"/>
      <c r="Q24" s="3"/>
      <c r="R24" s="3"/>
      <c r="S24" s="11"/>
      <c r="T24"/>
      <c r="U24"/>
    </row>
    <row r="25" spans="1:30" x14ac:dyDescent="0.35">
      <c r="B25" s="2" t="s">
        <v>2</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12">
        <f>SUM(C25:R25)</f>
        <v>0</v>
      </c>
      <c r="T25"/>
      <c r="U25"/>
    </row>
    <row r="26" spans="1:30" x14ac:dyDescent="0.35">
      <c r="B26" s="2" t="s">
        <v>4</v>
      </c>
      <c r="C26" s="3">
        <f t="shared" ref="C26:S26" si="20">C23-C25</f>
        <v>0</v>
      </c>
      <c r="D26" s="3">
        <f t="shared" si="20"/>
        <v>0</v>
      </c>
      <c r="E26" s="3">
        <f t="shared" si="20"/>
        <v>0</v>
      </c>
      <c r="F26" s="3">
        <f t="shared" si="20"/>
        <v>0</v>
      </c>
      <c r="G26" s="3">
        <f t="shared" si="20"/>
        <v>0</v>
      </c>
      <c r="H26" s="3">
        <f t="shared" si="20"/>
        <v>0</v>
      </c>
      <c r="I26" s="3">
        <f t="shared" si="20"/>
        <v>0</v>
      </c>
      <c r="J26" s="3">
        <f t="shared" si="20"/>
        <v>0</v>
      </c>
      <c r="K26" s="3">
        <f t="shared" si="20"/>
        <v>0</v>
      </c>
      <c r="L26" s="3">
        <f t="shared" si="20"/>
        <v>0</v>
      </c>
      <c r="M26" s="3">
        <f t="shared" ref="M26:R26" si="21">M23-M25</f>
        <v>0</v>
      </c>
      <c r="N26" s="3">
        <f t="shared" si="21"/>
        <v>0</v>
      </c>
      <c r="O26" s="3">
        <f t="shared" si="21"/>
        <v>0</v>
      </c>
      <c r="P26" s="3">
        <f t="shared" si="21"/>
        <v>0</v>
      </c>
      <c r="Q26" s="3">
        <f t="shared" si="21"/>
        <v>0</v>
      </c>
      <c r="R26" s="3">
        <f t="shared" si="21"/>
        <v>0</v>
      </c>
      <c r="S26" s="11">
        <f t="shared" si="20"/>
        <v>0</v>
      </c>
      <c r="T26"/>
      <c r="U26"/>
    </row>
    <row r="27" spans="1:30" x14ac:dyDescent="0.35">
      <c r="B27" s="2"/>
      <c r="C27" s="3"/>
      <c r="D27" s="3"/>
      <c r="E27" s="3"/>
      <c r="F27" s="3"/>
      <c r="G27" s="3"/>
      <c r="H27" s="3"/>
      <c r="I27" s="3"/>
      <c r="J27" s="3"/>
      <c r="K27" s="3"/>
      <c r="L27" s="3"/>
      <c r="M27" s="3"/>
      <c r="N27" s="3"/>
      <c r="O27" s="3"/>
      <c r="P27" s="3"/>
      <c r="Q27" s="3"/>
      <c r="R27" s="3"/>
      <c r="S27" s="11"/>
      <c r="T27"/>
      <c r="U27"/>
    </row>
    <row r="28" spans="1:30" ht="13.9" x14ac:dyDescent="0.4">
      <c r="B28" s="6" t="s">
        <v>5</v>
      </c>
      <c r="C28" s="3"/>
      <c r="D28" s="3"/>
      <c r="E28" s="3"/>
      <c r="F28" s="3"/>
      <c r="G28" s="3"/>
      <c r="H28" s="3"/>
      <c r="I28" s="3"/>
      <c r="J28" s="3"/>
      <c r="K28" s="3"/>
      <c r="L28" s="3"/>
      <c r="M28" s="3"/>
      <c r="N28" s="3"/>
      <c r="O28" s="3"/>
      <c r="P28" s="3"/>
      <c r="Q28" s="3"/>
      <c r="R28" s="3"/>
      <c r="S28" s="11"/>
      <c r="T28"/>
      <c r="U28"/>
    </row>
    <row r="29" spans="1:30" x14ac:dyDescent="0.35">
      <c r="B29" s="2" t="s">
        <v>13</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11">
        <f t="shared" ref="S29:S39" si="22">SUM(C29:R29)</f>
        <v>0</v>
      </c>
      <c r="T29"/>
      <c r="U29"/>
    </row>
    <row r="30" spans="1:30" x14ac:dyDescent="0.35">
      <c r="B30" s="2" t="s">
        <v>14</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11">
        <f t="shared" si="22"/>
        <v>0</v>
      </c>
      <c r="T30"/>
      <c r="U30"/>
    </row>
    <row r="31" spans="1:30" x14ac:dyDescent="0.35">
      <c r="B31" s="2" t="s">
        <v>15</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11">
        <f t="shared" si="22"/>
        <v>0</v>
      </c>
      <c r="T31"/>
      <c r="U31"/>
    </row>
    <row r="32" spans="1:30" x14ac:dyDescent="0.35">
      <c r="B32" s="2" t="s">
        <v>20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11">
        <f t="shared" si="22"/>
        <v>0</v>
      </c>
      <c r="T32"/>
      <c r="U32"/>
    </row>
    <row r="33" spans="1:21" x14ac:dyDescent="0.35">
      <c r="B33" s="2" t="s">
        <v>19</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11">
        <f t="shared" si="22"/>
        <v>0</v>
      </c>
      <c r="T33"/>
      <c r="U33"/>
    </row>
    <row r="34" spans="1:21" x14ac:dyDescent="0.35">
      <c r="B34" s="2" t="s">
        <v>32</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11">
        <f t="shared" si="22"/>
        <v>0</v>
      </c>
      <c r="T34"/>
      <c r="U34"/>
    </row>
    <row r="35" spans="1:21" x14ac:dyDescent="0.35">
      <c r="B35" s="2" t="s">
        <v>31</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11">
        <f t="shared" si="22"/>
        <v>0</v>
      </c>
      <c r="T35"/>
      <c r="U35"/>
    </row>
    <row r="36" spans="1:21" x14ac:dyDescent="0.35">
      <c r="B36" s="2" t="s">
        <v>17</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11">
        <f t="shared" si="22"/>
        <v>0</v>
      </c>
      <c r="T36"/>
      <c r="U36"/>
    </row>
    <row r="37" spans="1:21" x14ac:dyDescent="0.35">
      <c r="B37" s="2" t="s">
        <v>27</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11">
        <f t="shared" si="22"/>
        <v>0</v>
      </c>
      <c r="T37"/>
      <c r="U37"/>
    </row>
    <row r="38" spans="1:21" x14ac:dyDescent="0.35">
      <c r="B38" s="2" t="s">
        <v>18</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11">
        <f t="shared" si="22"/>
        <v>0</v>
      </c>
      <c r="T38"/>
      <c r="U38"/>
    </row>
    <row r="39" spans="1:21" s="29" customFormat="1" ht="13.9" x14ac:dyDescent="0.4">
      <c r="A39" s="8"/>
      <c r="B39" s="2" t="s">
        <v>3</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12">
        <f t="shared" si="22"/>
        <v>0</v>
      </c>
      <c r="T39" s="8"/>
      <c r="U39" s="8"/>
    </row>
    <row r="40" spans="1:21" ht="13.9" x14ac:dyDescent="0.4">
      <c r="B40" s="1" t="s">
        <v>8</v>
      </c>
      <c r="C40" s="36">
        <f t="shared" ref="C40:S40" si="23">SUM(C29:C39)</f>
        <v>0</v>
      </c>
      <c r="D40" s="36">
        <f t="shared" si="23"/>
        <v>0</v>
      </c>
      <c r="E40" s="36">
        <f t="shared" si="23"/>
        <v>0</v>
      </c>
      <c r="F40" s="36">
        <f t="shared" si="23"/>
        <v>0</v>
      </c>
      <c r="G40" s="36">
        <f t="shared" si="23"/>
        <v>0</v>
      </c>
      <c r="H40" s="36">
        <f t="shared" si="23"/>
        <v>0</v>
      </c>
      <c r="I40" s="36">
        <f t="shared" si="23"/>
        <v>0</v>
      </c>
      <c r="J40" s="36">
        <f t="shared" si="23"/>
        <v>0</v>
      </c>
      <c r="K40" s="36">
        <f t="shared" si="23"/>
        <v>0</v>
      </c>
      <c r="L40" s="36">
        <f t="shared" si="23"/>
        <v>0</v>
      </c>
      <c r="M40" s="36">
        <f t="shared" ref="M40:R40" si="24">SUM(M29:M39)</f>
        <v>0</v>
      </c>
      <c r="N40" s="36">
        <f t="shared" si="24"/>
        <v>0</v>
      </c>
      <c r="O40" s="36">
        <f t="shared" si="24"/>
        <v>0</v>
      </c>
      <c r="P40" s="36">
        <f t="shared" si="24"/>
        <v>0</v>
      </c>
      <c r="Q40" s="36">
        <f t="shared" si="24"/>
        <v>0</v>
      </c>
      <c r="R40" s="36">
        <f t="shared" si="24"/>
        <v>0</v>
      </c>
      <c r="S40" s="37">
        <f t="shared" si="23"/>
        <v>0</v>
      </c>
      <c r="T40"/>
      <c r="U40"/>
    </row>
    <row r="41" spans="1:21" x14ac:dyDescent="0.35">
      <c r="B41" s="2"/>
      <c r="C41" s="4"/>
      <c r="D41" s="4"/>
      <c r="E41" s="4"/>
      <c r="F41" s="4"/>
      <c r="G41" s="4"/>
      <c r="H41" s="4"/>
      <c r="I41" s="4"/>
      <c r="J41" s="4"/>
      <c r="K41" s="4"/>
      <c r="L41" s="4"/>
      <c r="M41" s="4"/>
      <c r="N41" s="4"/>
      <c r="O41" s="4"/>
      <c r="P41" s="4"/>
      <c r="Q41" s="4"/>
      <c r="R41" s="4"/>
      <c r="S41" s="13"/>
      <c r="T41"/>
      <c r="U41"/>
    </row>
    <row r="42" spans="1:21" x14ac:dyDescent="0.35">
      <c r="B42" s="2" t="s">
        <v>16</v>
      </c>
      <c r="C42" s="7">
        <f t="shared" ref="C42:S42" si="25">C26-C40</f>
        <v>0</v>
      </c>
      <c r="D42" s="7">
        <f t="shared" si="25"/>
        <v>0</v>
      </c>
      <c r="E42" s="7">
        <f t="shared" si="25"/>
        <v>0</v>
      </c>
      <c r="F42" s="7">
        <f t="shared" si="25"/>
        <v>0</v>
      </c>
      <c r="G42" s="7">
        <f t="shared" si="25"/>
        <v>0</v>
      </c>
      <c r="H42" s="7">
        <f t="shared" si="25"/>
        <v>0</v>
      </c>
      <c r="I42" s="7">
        <f t="shared" si="25"/>
        <v>0</v>
      </c>
      <c r="J42" s="7">
        <f t="shared" si="25"/>
        <v>0</v>
      </c>
      <c r="K42" s="7">
        <f t="shared" si="25"/>
        <v>0</v>
      </c>
      <c r="L42" s="7">
        <f t="shared" si="25"/>
        <v>0</v>
      </c>
      <c r="M42" s="7">
        <f t="shared" ref="M42:R42" si="26">M26-M40</f>
        <v>0</v>
      </c>
      <c r="N42" s="7">
        <f t="shared" si="26"/>
        <v>0</v>
      </c>
      <c r="O42" s="7">
        <f t="shared" si="26"/>
        <v>0</v>
      </c>
      <c r="P42" s="7">
        <f t="shared" si="26"/>
        <v>0</v>
      </c>
      <c r="Q42" s="7">
        <f t="shared" si="26"/>
        <v>0</v>
      </c>
      <c r="R42" s="7">
        <f t="shared" si="26"/>
        <v>0</v>
      </c>
      <c r="S42" s="14">
        <f t="shared" si="25"/>
        <v>0</v>
      </c>
      <c r="T42"/>
      <c r="U42"/>
    </row>
    <row r="43" spans="1:21" x14ac:dyDescent="0.35">
      <c r="B43" s="2" t="s">
        <v>9</v>
      </c>
      <c r="C43" s="27">
        <v>0</v>
      </c>
      <c r="D43" s="27">
        <v>0</v>
      </c>
      <c r="E43" s="27">
        <v>0</v>
      </c>
      <c r="F43" s="27">
        <v>0</v>
      </c>
      <c r="G43" s="27">
        <v>0</v>
      </c>
      <c r="H43" s="27">
        <v>0</v>
      </c>
      <c r="I43" s="27">
        <v>0</v>
      </c>
      <c r="J43" s="27">
        <v>0</v>
      </c>
      <c r="K43" s="27">
        <v>0</v>
      </c>
      <c r="L43" s="27">
        <v>0</v>
      </c>
      <c r="M43" s="27">
        <v>0</v>
      </c>
      <c r="N43" s="27">
        <v>0</v>
      </c>
      <c r="O43" s="27">
        <v>0</v>
      </c>
      <c r="P43" s="27">
        <v>0</v>
      </c>
      <c r="Q43" s="27">
        <v>0</v>
      </c>
      <c r="R43" s="27">
        <v>0</v>
      </c>
      <c r="S43" s="15">
        <f>SUM(C43:R43)</f>
        <v>0</v>
      </c>
      <c r="T43"/>
      <c r="U43"/>
    </row>
    <row r="44" spans="1:21" ht="13.9" x14ac:dyDescent="0.4">
      <c r="B44" s="1" t="s">
        <v>10</v>
      </c>
      <c r="C44" s="3">
        <f t="shared" ref="C44:S44" si="27">C42-C43</f>
        <v>0</v>
      </c>
      <c r="D44" s="3">
        <f t="shared" si="27"/>
        <v>0</v>
      </c>
      <c r="E44" s="3">
        <f t="shared" si="27"/>
        <v>0</v>
      </c>
      <c r="F44" s="3">
        <f t="shared" si="27"/>
        <v>0</v>
      </c>
      <c r="G44" s="3">
        <f t="shared" si="27"/>
        <v>0</v>
      </c>
      <c r="H44" s="3">
        <f t="shared" si="27"/>
        <v>0</v>
      </c>
      <c r="I44" s="3">
        <f t="shared" si="27"/>
        <v>0</v>
      </c>
      <c r="J44" s="3">
        <f t="shared" si="27"/>
        <v>0</v>
      </c>
      <c r="K44" s="3">
        <f t="shared" si="27"/>
        <v>0</v>
      </c>
      <c r="L44" s="3">
        <f t="shared" si="27"/>
        <v>0</v>
      </c>
      <c r="M44" s="3">
        <f t="shared" ref="M44:R44" si="28">M42-M43</f>
        <v>0</v>
      </c>
      <c r="N44" s="3">
        <f t="shared" si="28"/>
        <v>0</v>
      </c>
      <c r="O44" s="3">
        <f t="shared" si="28"/>
        <v>0</v>
      </c>
      <c r="P44" s="3">
        <f t="shared" si="28"/>
        <v>0</v>
      </c>
      <c r="Q44" s="3">
        <f t="shared" si="28"/>
        <v>0</v>
      </c>
      <c r="R44" s="3">
        <f t="shared" si="28"/>
        <v>0</v>
      </c>
      <c r="S44" s="11">
        <f t="shared" si="27"/>
        <v>0</v>
      </c>
      <c r="T44"/>
      <c r="U44"/>
    </row>
    <row r="45" spans="1:21" x14ac:dyDescent="0.35">
      <c r="B45" s="2"/>
      <c r="C45" s="3"/>
      <c r="D45" s="3"/>
      <c r="E45" s="3"/>
      <c r="F45" s="3"/>
      <c r="G45" s="3"/>
      <c r="H45" s="3"/>
      <c r="I45" s="3"/>
      <c r="J45" s="3"/>
      <c r="K45" s="3"/>
      <c r="L45" s="3"/>
      <c r="M45" s="3"/>
      <c r="N45" s="3"/>
      <c r="O45" s="3"/>
      <c r="P45" s="3"/>
      <c r="Q45" s="3"/>
      <c r="R45" s="3"/>
      <c r="S45" s="11"/>
      <c r="T45" s="3"/>
      <c r="U45"/>
    </row>
    <row r="46" spans="1:21" ht="15.75" customHeight="1" x14ac:dyDescent="0.35">
      <c r="B46" s="2" t="s">
        <v>50</v>
      </c>
      <c r="C46" s="3"/>
      <c r="D46" s="3"/>
      <c r="E46" s="3"/>
      <c r="F46" s="3"/>
      <c r="G46" s="3"/>
      <c r="H46" s="3"/>
      <c r="I46" s="3"/>
      <c r="J46" s="3"/>
      <c r="K46" s="3"/>
      <c r="L46" s="3"/>
      <c r="M46" s="3"/>
      <c r="N46" s="3"/>
      <c r="O46" s="3"/>
      <c r="P46" s="3"/>
      <c r="Q46" s="3"/>
      <c r="R46" s="3"/>
      <c r="S46" s="28">
        <v>0</v>
      </c>
      <c r="T46"/>
      <c r="U46"/>
    </row>
    <row r="47" spans="1:21" x14ac:dyDescent="0.35">
      <c r="B47" s="2" t="s">
        <v>11</v>
      </c>
      <c r="C47" s="3"/>
      <c r="D47" s="3"/>
      <c r="E47" s="3"/>
      <c r="F47" s="3"/>
      <c r="G47" s="3"/>
      <c r="H47" s="3"/>
      <c r="I47" s="3"/>
      <c r="J47" s="3"/>
      <c r="K47" s="3"/>
      <c r="L47" s="3"/>
      <c r="M47" s="3"/>
      <c r="N47" s="3"/>
      <c r="O47" s="3"/>
      <c r="P47" s="3"/>
      <c r="Q47" s="3"/>
      <c r="R47" s="3"/>
      <c r="S47" s="13">
        <f>IFERROR(S46/S15,0)</f>
        <v>0</v>
      </c>
      <c r="T47"/>
      <c r="U47"/>
    </row>
    <row r="48" spans="1:21" ht="13.9" x14ac:dyDescent="0.4">
      <c r="B48" s="10"/>
      <c r="C48" s="3"/>
      <c r="D48" s="3"/>
      <c r="E48" s="3"/>
      <c r="F48" s="3"/>
      <c r="G48" s="3"/>
      <c r="H48" s="3"/>
      <c r="I48" s="3"/>
      <c r="J48" s="3"/>
      <c r="K48" s="3"/>
      <c r="L48" s="3"/>
      <c r="M48" s="3"/>
      <c r="N48" s="3"/>
      <c r="O48" s="3"/>
      <c r="P48" s="3"/>
      <c r="Q48" s="3"/>
      <c r="R48" s="3"/>
      <c r="S48" s="13"/>
      <c r="T48"/>
      <c r="U48"/>
    </row>
    <row r="49" spans="1:259" ht="15.4" x14ac:dyDescent="0.35">
      <c r="B49" s="2" t="s">
        <v>51</v>
      </c>
      <c r="C49" s="3"/>
      <c r="D49" s="3"/>
      <c r="E49" s="3"/>
      <c r="F49" s="3"/>
      <c r="G49" s="3"/>
      <c r="H49" s="3"/>
      <c r="I49" s="3"/>
      <c r="J49" s="3"/>
      <c r="K49" s="3"/>
      <c r="L49" s="3"/>
      <c r="M49" s="3"/>
      <c r="N49" s="3"/>
      <c r="O49" s="3"/>
      <c r="P49" s="3"/>
      <c r="Q49" s="3"/>
      <c r="R49" s="3"/>
      <c r="S49" s="28">
        <v>0</v>
      </c>
      <c r="T49"/>
      <c r="U49"/>
    </row>
    <row r="50" spans="1:259" x14ac:dyDescent="0.35">
      <c r="B50" s="2" t="s">
        <v>21</v>
      </c>
      <c r="C50" s="3"/>
      <c r="D50" s="3"/>
      <c r="E50" s="3"/>
      <c r="F50" s="3"/>
      <c r="G50" s="3"/>
      <c r="H50" s="3"/>
      <c r="I50" s="3"/>
      <c r="J50" s="3"/>
      <c r="K50" s="3"/>
      <c r="L50" s="3"/>
      <c r="M50" s="3"/>
      <c r="N50" s="3"/>
      <c r="O50" s="3"/>
      <c r="P50" s="3"/>
      <c r="Q50" s="3"/>
      <c r="R50" s="3"/>
      <c r="S50" s="13">
        <f>IFERROR(S49/S15,0)</f>
        <v>0</v>
      </c>
      <c r="T50"/>
      <c r="U50"/>
    </row>
    <row r="51" spans="1:259" x14ac:dyDescent="0.35">
      <c r="B51" s="2"/>
      <c r="C51" s="3"/>
      <c r="D51" s="3"/>
      <c r="E51" s="3"/>
      <c r="F51" s="3"/>
      <c r="G51" s="3"/>
      <c r="H51" s="3"/>
      <c r="I51" s="3"/>
      <c r="J51" s="3"/>
      <c r="K51" s="3"/>
      <c r="L51" s="3"/>
      <c r="M51" s="3"/>
      <c r="N51" s="3"/>
      <c r="O51" s="3"/>
      <c r="P51" s="3"/>
      <c r="Q51" s="3"/>
      <c r="R51" s="3"/>
      <c r="S51" s="13"/>
      <c r="T51"/>
      <c r="U51"/>
    </row>
    <row r="52" spans="1:259" ht="13.9" thickBot="1" x14ac:dyDescent="0.4">
      <c r="B52" s="5"/>
      <c r="C52" s="9"/>
      <c r="D52" s="9"/>
      <c r="E52" s="9"/>
      <c r="F52" s="9"/>
      <c r="G52" s="9"/>
      <c r="H52" s="9"/>
      <c r="I52" s="9"/>
      <c r="J52" s="9"/>
      <c r="K52" s="9"/>
      <c r="L52" s="9"/>
      <c r="M52" s="9"/>
      <c r="N52" s="9"/>
      <c r="O52" s="9"/>
      <c r="P52" s="9"/>
      <c r="Q52" s="9"/>
      <c r="R52" s="9"/>
      <c r="S52" s="16"/>
      <c r="T52"/>
      <c r="U52"/>
    </row>
    <row r="53" spans="1:259" s="44" customFormat="1" ht="30" customHeight="1" x14ac:dyDescent="0.35">
      <c r="B53" s="42" t="s">
        <v>25</v>
      </c>
      <c r="C53" s="45"/>
      <c r="D53" s="45"/>
      <c r="E53" s="45"/>
      <c r="F53" s="45"/>
      <c r="G53" s="45"/>
      <c r="H53" s="45"/>
      <c r="I53" s="45"/>
      <c r="J53" s="45"/>
      <c r="K53" s="45"/>
      <c r="L53" s="45"/>
      <c r="M53" s="45"/>
      <c r="N53" s="45"/>
      <c r="O53" s="45"/>
      <c r="P53" s="45"/>
      <c r="Q53" s="45"/>
    </row>
    <row r="54" spans="1:259" s="48" customFormat="1" ht="50.2" customHeight="1" x14ac:dyDescent="0.35">
      <c r="A54" s="46"/>
      <c r="B54" s="94" t="s">
        <v>58</v>
      </c>
      <c r="C54" s="94"/>
      <c r="D54" s="94"/>
      <c r="E54" s="94"/>
      <c r="F54" s="94"/>
      <c r="G54" s="94"/>
      <c r="H54" s="94"/>
      <c r="I54" s="94"/>
      <c r="J54" s="94"/>
      <c r="K54" s="94"/>
      <c r="L54" s="94"/>
      <c r="M54" s="94"/>
      <c r="N54" s="94"/>
      <c r="O54" s="94"/>
      <c r="P54" s="94"/>
      <c r="Q54" s="94"/>
      <c r="R54" s="94"/>
      <c r="S54" s="94"/>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row>
    <row r="55" spans="1:259" s="43" customFormat="1" ht="30" customHeight="1" x14ac:dyDescent="0.35">
      <c r="A55" s="44"/>
      <c r="B55" s="95" t="s">
        <v>48</v>
      </c>
      <c r="C55" s="95"/>
      <c r="D55" s="95"/>
      <c r="E55" s="95"/>
      <c r="F55" s="95"/>
      <c r="G55" s="95"/>
      <c r="H55" s="95"/>
      <c r="I55" s="95"/>
      <c r="J55" s="95"/>
      <c r="K55" s="95"/>
      <c r="L55" s="95"/>
      <c r="M55" s="95"/>
      <c r="N55" s="95"/>
      <c r="O55" s="95"/>
      <c r="P55" s="95"/>
      <c r="Q55" s="95"/>
      <c r="R55" s="95"/>
      <c r="S55" s="95"/>
    </row>
    <row r="56" spans="1:259" s="43" customFormat="1" ht="30" customHeight="1" x14ac:dyDescent="0.35">
      <c r="A56" s="44"/>
      <c r="B56" s="43" t="s">
        <v>38</v>
      </c>
    </row>
    <row r="63" spans="1:259" customFormat="1" x14ac:dyDescent="0.35">
      <c r="B63" s="20"/>
      <c r="C63" s="20"/>
      <c r="D63" s="20"/>
      <c r="E63" s="20"/>
      <c r="F63" s="20"/>
      <c r="G63" s="20"/>
      <c r="H63" s="20"/>
      <c r="I63" s="20"/>
      <c r="J63" s="20"/>
      <c r="K63" s="20"/>
      <c r="L63" s="20"/>
      <c r="M63" s="20"/>
      <c r="N63" s="20"/>
      <c r="O63" s="20"/>
      <c r="P63" s="20"/>
      <c r="Q63" s="20"/>
    </row>
    <row r="64" spans="1:259" customFormat="1" x14ac:dyDescent="0.35">
      <c r="B64" s="20"/>
      <c r="C64" s="20"/>
      <c r="D64" s="20"/>
      <c r="E64" s="20"/>
      <c r="F64" s="20"/>
      <c r="G64" s="20"/>
      <c r="H64" s="20"/>
      <c r="I64" s="20"/>
      <c r="J64" s="20"/>
      <c r="K64" s="20"/>
      <c r="L64" s="20"/>
      <c r="M64" s="20"/>
      <c r="N64" s="20"/>
      <c r="O64" s="20"/>
      <c r="P64" s="20"/>
      <c r="Q64" s="20"/>
    </row>
  </sheetData>
  <sheetProtection sheet="1" selectLockedCells="1"/>
  <mergeCells count="4">
    <mergeCell ref="B10:S10"/>
    <mergeCell ref="B54:S54"/>
    <mergeCell ref="B55:S55"/>
    <mergeCell ref="L2:S2"/>
  </mergeCells>
  <pageMargins left="0.25" right="0.21" top="0.42" bottom="0.39" header="0.23" footer="0.17"/>
  <pageSetup scale="4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9E86D-BFC6-4AFA-AABC-539E38E7D5A1}">
  <sheetPr>
    <pageSetUpPr fitToPage="1"/>
  </sheetPr>
  <dimension ref="A1:IY57"/>
  <sheetViews>
    <sheetView zoomScale="80" zoomScaleNormal="80" workbookViewId="0">
      <selection activeCell="C15" sqref="C15"/>
    </sheetView>
  </sheetViews>
  <sheetFormatPr defaultColWidth="9" defaultRowHeight="13.5" x14ac:dyDescent="0.35"/>
  <cols>
    <col min="2" max="2" width="38.25" style="20" customWidth="1"/>
    <col min="3" max="18" width="13.0625" style="20" customWidth="1"/>
    <col min="19" max="19" width="13.5625" style="20" customWidth="1"/>
    <col min="20" max="16384" width="9" style="20"/>
  </cols>
  <sheetData>
    <row r="1" spans="1:29" x14ac:dyDescent="0.35">
      <c r="B1"/>
      <c r="C1"/>
      <c r="D1"/>
      <c r="E1"/>
      <c r="F1"/>
      <c r="G1"/>
      <c r="H1"/>
      <c r="I1"/>
      <c r="J1"/>
      <c r="K1"/>
      <c r="L1"/>
      <c r="M1"/>
      <c r="N1"/>
      <c r="O1"/>
      <c r="P1"/>
      <c r="Q1"/>
      <c r="R1"/>
      <c r="S1"/>
      <c r="T1"/>
      <c r="U1"/>
    </row>
    <row r="2" spans="1:29" ht="13.9" x14ac:dyDescent="0.4">
      <c r="B2" s="65" t="s">
        <v>54</v>
      </c>
      <c r="C2" s="19"/>
      <c r="D2" s="19"/>
      <c r="E2" s="19"/>
      <c r="F2" s="19"/>
      <c r="G2" s="19"/>
      <c r="H2"/>
      <c r="I2"/>
      <c r="J2"/>
      <c r="K2" s="8" t="s">
        <v>45</v>
      </c>
      <c r="L2" s="96" t="s">
        <v>46</v>
      </c>
      <c r="M2" s="96"/>
      <c r="N2" s="96"/>
      <c r="O2" s="96"/>
      <c r="P2" s="96"/>
      <c r="Q2" s="96"/>
      <c r="R2" s="96"/>
      <c r="S2" s="96"/>
      <c r="T2"/>
      <c r="U2"/>
    </row>
    <row r="3" spans="1:29" ht="13.9" x14ac:dyDescent="0.4">
      <c r="B3" s="65" t="s">
        <v>41</v>
      </c>
      <c r="C3"/>
      <c r="D3"/>
      <c r="E3"/>
      <c r="F3"/>
      <c r="G3"/>
      <c r="H3"/>
      <c r="I3"/>
      <c r="J3"/>
      <c r="K3"/>
      <c r="L3"/>
      <c r="M3"/>
      <c r="N3"/>
      <c r="O3"/>
      <c r="P3"/>
      <c r="Q3"/>
      <c r="R3"/>
      <c r="S3"/>
      <c r="T3"/>
      <c r="U3"/>
    </row>
    <row r="4" spans="1:29" ht="22.15" x14ac:dyDescent="0.55000000000000004">
      <c r="B4" s="65" t="s">
        <v>70</v>
      </c>
      <c r="C4"/>
      <c r="D4"/>
      <c r="E4" s="83"/>
      <c r="F4" s="83"/>
      <c r="G4" s="83"/>
      <c r="H4" s="83"/>
      <c r="I4" s="83"/>
      <c r="J4" s="83"/>
      <c r="K4" s="83"/>
      <c r="L4" s="83"/>
      <c r="M4" s="83"/>
      <c r="N4" s="83"/>
      <c r="O4" s="83"/>
      <c r="P4"/>
      <c r="Q4"/>
      <c r="S4"/>
      <c r="T4"/>
      <c r="U4"/>
    </row>
    <row r="5" spans="1:29" ht="13.9" x14ac:dyDescent="0.4">
      <c r="B5" s="8" t="s">
        <v>22</v>
      </c>
      <c r="C5"/>
      <c r="D5"/>
      <c r="E5"/>
      <c r="F5" s="34"/>
      <c r="G5"/>
      <c r="H5"/>
      <c r="I5"/>
      <c r="J5"/>
      <c r="K5"/>
      <c r="L5"/>
      <c r="M5"/>
      <c r="N5"/>
      <c r="O5"/>
      <c r="P5"/>
      <c r="Q5"/>
      <c r="R5"/>
      <c r="S5"/>
      <c r="T5"/>
      <c r="U5"/>
    </row>
    <row r="6" spans="1:29" ht="15" customHeight="1" x14ac:dyDescent="0.35">
      <c r="B6" s="21" t="s">
        <v>23</v>
      </c>
      <c r="C6"/>
      <c r="D6"/>
      <c r="E6"/>
      <c r="F6"/>
      <c r="G6"/>
      <c r="H6"/>
      <c r="I6"/>
      <c r="J6"/>
      <c r="K6"/>
      <c r="L6"/>
      <c r="M6"/>
      <c r="N6"/>
      <c r="O6"/>
      <c r="P6"/>
      <c r="Q6"/>
      <c r="R6"/>
      <c r="S6"/>
      <c r="T6"/>
      <c r="U6"/>
    </row>
    <row r="7" spans="1:29" x14ac:dyDescent="0.35">
      <c r="B7"/>
      <c r="C7"/>
      <c r="D7" s="63"/>
      <c r="E7"/>
      <c r="F7"/>
      <c r="G7"/>
      <c r="H7"/>
      <c r="I7"/>
      <c r="J7"/>
      <c r="K7"/>
      <c r="L7"/>
      <c r="M7"/>
      <c r="N7"/>
      <c r="O7"/>
      <c r="P7"/>
      <c r="Q7"/>
      <c r="R7"/>
      <c r="S7"/>
      <c r="T7"/>
      <c r="U7"/>
    </row>
    <row r="8" spans="1:29" ht="13.9" x14ac:dyDescent="0.4">
      <c r="B8" s="8" t="s">
        <v>49</v>
      </c>
      <c r="E8"/>
      <c r="F8"/>
      <c r="G8"/>
      <c r="H8"/>
      <c r="I8"/>
      <c r="J8"/>
      <c r="K8"/>
      <c r="L8"/>
      <c r="M8"/>
      <c r="N8"/>
      <c r="O8"/>
      <c r="P8"/>
      <c r="Q8"/>
      <c r="R8"/>
      <c r="S8"/>
      <c r="T8"/>
      <c r="U8"/>
    </row>
    <row r="9" spans="1:29" x14ac:dyDescent="0.35">
      <c r="B9" s="63" t="s">
        <v>56</v>
      </c>
      <c r="E9"/>
      <c r="F9"/>
      <c r="G9"/>
      <c r="H9"/>
      <c r="I9"/>
      <c r="J9"/>
      <c r="K9"/>
      <c r="L9"/>
      <c r="M9"/>
      <c r="N9"/>
      <c r="O9"/>
      <c r="P9"/>
      <c r="Q9"/>
      <c r="R9"/>
      <c r="S9"/>
      <c r="T9"/>
      <c r="U9"/>
    </row>
    <row r="10" spans="1:29" ht="14.25" thickBot="1" x14ac:dyDescent="0.45">
      <c r="B10" s="93" t="s">
        <v>24</v>
      </c>
      <c r="C10" s="93"/>
      <c r="D10" s="93"/>
      <c r="E10" s="93"/>
      <c r="F10" s="93"/>
      <c r="G10" s="93"/>
      <c r="H10" s="93"/>
      <c r="I10" s="93"/>
      <c r="J10" s="93"/>
      <c r="K10" s="93"/>
      <c r="L10" s="93"/>
      <c r="M10" s="93"/>
      <c r="N10" s="93"/>
      <c r="O10" s="93"/>
      <c r="P10" s="93"/>
      <c r="Q10" s="93"/>
      <c r="R10" s="93"/>
      <c r="S10" s="93"/>
      <c r="T10"/>
      <c r="U10"/>
    </row>
    <row r="11" spans="1:29" s="69" customFormat="1" ht="14.25" thickBot="1" x14ac:dyDescent="0.45">
      <c r="A11" s="63"/>
      <c r="B11" s="66" t="s">
        <v>52</v>
      </c>
      <c r="C11" s="67">
        <v>2027</v>
      </c>
      <c r="D11" s="67">
        <f t="shared" ref="D11:R11" si="0">C11+1</f>
        <v>2028</v>
      </c>
      <c r="E11" s="67">
        <f t="shared" si="0"/>
        <v>2029</v>
      </c>
      <c r="F11" s="67">
        <f t="shared" si="0"/>
        <v>2030</v>
      </c>
      <c r="G11" s="67">
        <f t="shared" si="0"/>
        <v>2031</v>
      </c>
      <c r="H11" s="67">
        <f t="shared" si="0"/>
        <v>2032</v>
      </c>
      <c r="I11" s="67">
        <f t="shared" si="0"/>
        <v>2033</v>
      </c>
      <c r="J11" s="67">
        <f t="shared" si="0"/>
        <v>2034</v>
      </c>
      <c r="K11" s="67">
        <f t="shared" si="0"/>
        <v>2035</v>
      </c>
      <c r="L11" s="67">
        <f t="shared" si="0"/>
        <v>2036</v>
      </c>
      <c r="M11" s="67">
        <f t="shared" si="0"/>
        <v>2037</v>
      </c>
      <c r="N11" s="67">
        <f t="shared" si="0"/>
        <v>2038</v>
      </c>
      <c r="O11" s="67">
        <f t="shared" si="0"/>
        <v>2039</v>
      </c>
      <c r="P11" s="67">
        <f t="shared" si="0"/>
        <v>2040</v>
      </c>
      <c r="Q11" s="67">
        <f t="shared" si="0"/>
        <v>2041</v>
      </c>
      <c r="R11" s="67">
        <f t="shared" si="0"/>
        <v>2042</v>
      </c>
      <c r="S11" s="68" t="s">
        <v>1</v>
      </c>
      <c r="T11" s="63"/>
      <c r="U11" s="63"/>
      <c r="V11" s="20"/>
      <c r="W11" s="20"/>
      <c r="X11" s="20"/>
      <c r="Y11" s="20"/>
      <c r="Z11" s="20"/>
      <c r="AA11" s="20"/>
      <c r="AB11" s="20"/>
      <c r="AC11" s="20"/>
    </row>
    <row r="12" spans="1:29" s="69" customFormat="1" ht="13.9" x14ac:dyDescent="0.4">
      <c r="A12" s="63"/>
      <c r="B12" s="71" t="s">
        <v>7</v>
      </c>
      <c r="C12" s="84"/>
      <c r="D12" s="72"/>
      <c r="E12" s="72"/>
      <c r="F12" s="72"/>
      <c r="G12" s="72"/>
      <c r="H12" s="72"/>
      <c r="I12" s="72"/>
      <c r="J12" s="72"/>
      <c r="K12" s="72"/>
      <c r="L12" s="72"/>
      <c r="M12" s="72"/>
      <c r="N12" s="72"/>
      <c r="O12" s="72"/>
      <c r="P12" s="72"/>
      <c r="Q12" s="72"/>
      <c r="R12" s="72"/>
      <c r="S12" s="73"/>
      <c r="T12" s="63"/>
      <c r="U12" s="63"/>
      <c r="V12" s="20"/>
      <c r="W12" s="20"/>
      <c r="X12" s="20"/>
      <c r="Y12" s="20"/>
      <c r="Z12" s="20"/>
      <c r="AA12" s="20"/>
      <c r="AB12" s="20"/>
      <c r="AC12" s="20"/>
    </row>
    <row r="13" spans="1:29" s="69" customFormat="1" ht="15.75" x14ac:dyDescent="0.45">
      <c r="A13" s="63"/>
      <c r="B13" s="74" t="s">
        <v>57</v>
      </c>
      <c r="C13" s="85">
        <f>(2715996.56101776/12)*10</f>
        <v>2263330.4675147999</v>
      </c>
      <c r="D13" s="75">
        <v>2770316.4922381151</v>
      </c>
      <c r="E13" s="75">
        <v>2825722.8220828772</v>
      </c>
      <c r="F13" s="75">
        <v>2882237.2785245348</v>
      </c>
      <c r="G13" s="75">
        <v>2939882.0240950254</v>
      </c>
      <c r="H13" s="75">
        <v>2998679.6645769258</v>
      </c>
      <c r="I13" s="75">
        <v>3058653.2578684641</v>
      </c>
      <c r="J13" s="75">
        <v>3119826.3230258333</v>
      </c>
      <c r="K13" s="75">
        <v>3182222.8494863501</v>
      </c>
      <c r="L13" s="75">
        <v>3245867.3064760771</v>
      </c>
      <c r="M13" s="75">
        <v>3310784.6526055988</v>
      </c>
      <c r="N13" s="75">
        <v>3377000.3456577109</v>
      </c>
      <c r="O13" s="75">
        <v>3444540.3525708653</v>
      </c>
      <c r="P13" s="75">
        <v>3513431.1596222827</v>
      </c>
      <c r="Q13" s="75">
        <v>3583699.7828147286</v>
      </c>
      <c r="R13" s="75">
        <f>(3655373.77847102/12)*2</f>
        <v>609228.96307850338</v>
      </c>
      <c r="S13" s="76">
        <f>SUM(C13:R13)</f>
        <v>47125423.742238693</v>
      </c>
      <c r="T13" s="63"/>
      <c r="U13" s="63"/>
      <c r="V13" s="20"/>
      <c r="W13" s="20"/>
      <c r="X13" s="20"/>
      <c r="Y13" s="20"/>
      <c r="Z13" s="20"/>
      <c r="AA13" s="20"/>
      <c r="AB13" s="20"/>
      <c r="AC13" s="20"/>
    </row>
    <row r="14" spans="1:29" s="69" customFormat="1" x14ac:dyDescent="0.35">
      <c r="A14" s="63"/>
      <c r="B14" s="74" t="s">
        <v>0</v>
      </c>
      <c r="C14" s="22">
        <f t="shared" ref="C14:S14" si="1">IFERROR(C23/C13,0)</f>
        <v>0</v>
      </c>
      <c r="D14" s="22">
        <f t="shared" si="1"/>
        <v>0</v>
      </c>
      <c r="E14" s="22">
        <f t="shared" si="1"/>
        <v>0</v>
      </c>
      <c r="F14" s="22">
        <f t="shared" si="1"/>
        <v>0</v>
      </c>
      <c r="G14" s="22">
        <f t="shared" si="1"/>
        <v>0</v>
      </c>
      <c r="H14" s="22">
        <f t="shared" si="1"/>
        <v>0</v>
      </c>
      <c r="I14" s="22">
        <f t="shared" si="1"/>
        <v>0</v>
      </c>
      <c r="J14" s="22">
        <f t="shared" si="1"/>
        <v>0</v>
      </c>
      <c r="K14" s="22">
        <f t="shared" si="1"/>
        <v>0</v>
      </c>
      <c r="L14" s="22">
        <f t="shared" si="1"/>
        <v>0</v>
      </c>
      <c r="M14" s="22">
        <f t="shared" si="1"/>
        <v>0</v>
      </c>
      <c r="N14" s="22">
        <f t="shared" si="1"/>
        <v>0</v>
      </c>
      <c r="O14" s="22">
        <f t="shared" si="1"/>
        <v>0</v>
      </c>
      <c r="P14" s="22">
        <f t="shared" si="1"/>
        <v>0</v>
      </c>
      <c r="Q14" s="22">
        <f t="shared" si="1"/>
        <v>0</v>
      </c>
      <c r="R14" s="22">
        <f t="shared" si="1"/>
        <v>0</v>
      </c>
      <c r="S14" s="23">
        <f t="shared" si="1"/>
        <v>0</v>
      </c>
      <c r="T14" s="63"/>
      <c r="U14" s="63"/>
      <c r="V14" s="20"/>
      <c r="W14" s="20"/>
      <c r="X14" s="20"/>
      <c r="Y14" s="20"/>
      <c r="Z14" s="20"/>
      <c r="AA14" s="20"/>
      <c r="AB14" s="20"/>
      <c r="AC14" s="20"/>
    </row>
    <row r="15" spans="1:29" s="69" customFormat="1" x14ac:dyDescent="0.35">
      <c r="A15" s="63"/>
      <c r="B15" s="74" t="s">
        <v>47</v>
      </c>
      <c r="C15" s="82">
        <v>1175</v>
      </c>
      <c r="D15" s="77">
        <f>$C$15</f>
        <v>1175</v>
      </c>
      <c r="E15" s="77">
        <f t="shared" ref="E15:R15" si="2">$C$15</f>
        <v>1175</v>
      </c>
      <c r="F15" s="77">
        <f t="shared" si="2"/>
        <v>1175</v>
      </c>
      <c r="G15" s="77">
        <f t="shared" si="2"/>
        <v>1175</v>
      </c>
      <c r="H15" s="77">
        <f t="shared" si="2"/>
        <v>1175</v>
      </c>
      <c r="I15" s="77">
        <f t="shared" si="2"/>
        <v>1175</v>
      </c>
      <c r="J15" s="77">
        <f t="shared" si="2"/>
        <v>1175</v>
      </c>
      <c r="K15" s="77">
        <f t="shared" si="2"/>
        <v>1175</v>
      </c>
      <c r="L15" s="77">
        <f t="shared" si="2"/>
        <v>1175</v>
      </c>
      <c r="M15" s="77">
        <f t="shared" si="2"/>
        <v>1175</v>
      </c>
      <c r="N15" s="77">
        <f t="shared" si="2"/>
        <v>1175</v>
      </c>
      <c r="O15" s="77">
        <f t="shared" si="2"/>
        <v>1175</v>
      </c>
      <c r="P15" s="77">
        <f t="shared" si="2"/>
        <v>1175</v>
      </c>
      <c r="Q15" s="77">
        <f t="shared" si="2"/>
        <v>1175</v>
      </c>
      <c r="R15" s="77">
        <f t="shared" si="2"/>
        <v>1175</v>
      </c>
      <c r="S15" s="78">
        <f>IF(MIN(C15:R15)&lt;&gt;MAX(C15:R15),"Please verify inconsistency of Sq. Ft. numbers in pro forma",AVERAGE(C15:R15))</f>
        <v>1175</v>
      </c>
      <c r="T15" s="63"/>
      <c r="U15" s="63"/>
      <c r="V15" s="20"/>
      <c r="W15" s="20"/>
      <c r="X15" s="20"/>
      <c r="Y15" s="20"/>
      <c r="Z15" s="20"/>
      <c r="AA15" s="20"/>
      <c r="AB15" s="20"/>
      <c r="AC15" s="20"/>
    </row>
    <row r="16" spans="1:29" x14ac:dyDescent="0.35">
      <c r="B16" s="2" t="s">
        <v>12</v>
      </c>
      <c r="C16" s="3">
        <f t="shared" ref="C16:R16" si="3">IFERROR(C23/C15,0)</f>
        <v>0</v>
      </c>
      <c r="D16" s="3">
        <f t="shared" si="3"/>
        <v>0</v>
      </c>
      <c r="E16" s="3">
        <f t="shared" si="3"/>
        <v>0</v>
      </c>
      <c r="F16" s="3">
        <f t="shared" si="3"/>
        <v>0</v>
      </c>
      <c r="G16" s="3">
        <f t="shared" si="3"/>
        <v>0</v>
      </c>
      <c r="H16" s="3">
        <f t="shared" si="3"/>
        <v>0</v>
      </c>
      <c r="I16" s="3">
        <f t="shared" si="3"/>
        <v>0</v>
      </c>
      <c r="J16" s="3">
        <f t="shared" si="3"/>
        <v>0</v>
      </c>
      <c r="K16" s="3">
        <f t="shared" si="3"/>
        <v>0</v>
      </c>
      <c r="L16" s="3">
        <f t="shared" si="3"/>
        <v>0</v>
      </c>
      <c r="M16" s="3">
        <f t="shared" si="3"/>
        <v>0</v>
      </c>
      <c r="N16" s="3">
        <f t="shared" si="3"/>
        <v>0</v>
      </c>
      <c r="O16" s="3">
        <f t="shared" si="3"/>
        <v>0</v>
      </c>
      <c r="P16" s="3">
        <f t="shared" si="3"/>
        <v>0</v>
      </c>
      <c r="Q16" s="3">
        <f t="shared" si="3"/>
        <v>0</v>
      </c>
      <c r="R16" s="3">
        <f t="shared" si="3"/>
        <v>0</v>
      </c>
      <c r="S16" s="31">
        <f>IFERROR(S23/S15/10,0)</f>
        <v>0</v>
      </c>
      <c r="T16"/>
      <c r="U16"/>
    </row>
    <row r="17" spans="1:29" ht="14" customHeight="1" x14ac:dyDescent="0.35">
      <c r="B17" s="2"/>
      <c r="C17" s="3"/>
      <c r="D17" s="3"/>
      <c r="E17" s="3"/>
      <c r="F17" s="3"/>
      <c r="G17" s="3"/>
      <c r="H17" s="3"/>
      <c r="I17" s="3"/>
      <c r="J17" s="3"/>
      <c r="K17" s="3"/>
      <c r="L17" s="3"/>
      <c r="M17" s="3"/>
      <c r="N17" s="3"/>
      <c r="O17" s="3"/>
      <c r="P17" s="3"/>
      <c r="Q17" s="3"/>
      <c r="R17" s="3"/>
      <c r="S17" s="11"/>
      <c r="T17"/>
      <c r="U17"/>
    </row>
    <row r="18" spans="1:29" s="29" customFormat="1" ht="14" customHeight="1" x14ac:dyDescent="0.4">
      <c r="A18" s="8"/>
      <c r="B18" s="1" t="s">
        <v>6</v>
      </c>
      <c r="C18" s="3"/>
      <c r="D18" s="3"/>
      <c r="E18" s="3"/>
      <c r="F18" s="3"/>
      <c r="G18" s="3"/>
      <c r="H18" s="3"/>
      <c r="I18" s="3"/>
      <c r="J18" s="3"/>
      <c r="K18" s="3"/>
      <c r="L18" s="3"/>
      <c r="M18" s="3"/>
      <c r="N18" s="3"/>
      <c r="O18" s="3"/>
      <c r="P18" s="3"/>
      <c r="Q18" s="3"/>
      <c r="R18" s="3"/>
      <c r="S18" s="11"/>
      <c r="T18" s="8"/>
      <c r="U18" s="8"/>
      <c r="V18" s="20"/>
      <c r="W18" s="20"/>
      <c r="X18" s="20"/>
      <c r="Y18" s="20"/>
      <c r="Z18" s="20"/>
      <c r="AA18" s="20"/>
      <c r="AB18" s="20"/>
      <c r="AC18" s="20"/>
    </row>
    <row r="19" spans="1:29" s="29" customFormat="1" ht="14" customHeight="1" x14ac:dyDescent="0.4">
      <c r="A19" s="8"/>
      <c r="B19" s="1" t="s">
        <v>33</v>
      </c>
      <c r="C19" s="3"/>
      <c r="D19" s="3"/>
      <c r="E19" s="3"/>
      <c r="F19" s="3"/>
      <c r="G19" s="3"/>
      <c r="H19" s="3"/>
      <c r="I19" s="3"/>
      <c r="J19" s="3"/>
      <c r="K19" s="3"/>
      <c r="L19" s="3"/>
      <c r="M19" s="3"/>
      <c r="N19" s="3"/>
      <c r="O19" s="3"/>
      <c r="P19" s="3"/>
      <c r="Q19" s="3"/>
      <c r="R19" s="3"/>
      <c r="S19" s="11"/>
      <c r="T19" s="8"/>
      <c r="U19" s="8"/>
      <c r="V19" s="20"/>
      <c r="W19" s="20"/>
      <c r="X19" s="20"/>
      <c r="Y19" s="20"/>
      <c r="Z19" s="20"/>
      <c r="AA19" s="20"/>
      <c r="AB19" s="20"/>
      <c r="AC19" s="20"/>
    </row>
    <row r="20" spans="1:29" s="29" customFormat="1" ht="14" customHeight="1" x14ac:dyDescent="0.4">
      <c r="A20" s="8"/>
      <c r="B20" s="35" t="s">
        <v>53</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11">
        <f>SUM(C20:R20)</f>
        <v>0</v>
      </c>
      <c r="T20" s="8"/>
      <c r="U20" s="8"/>
      <c r="V20" s="20"/>
      <c r="W20" s="20"/>
      <c r="X20" s="20"/>
      <c r="Y20" s="20"/>
      <c r="Z20" s="20"/>
      <c r="AA20" s="20"/>
      <c r="AB20" s="20"/>
      <c r="AC20" s="20"/>
    </row>
    <row r="21" spans="1:29" s="29" customFormat="1" ht="14.55" customHeight="1" x14ac:dyDescent="0.4">
      <c r="A21" s="8"/>
      <c r="B21" s="35" t="s">
        <v>36</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11">
        <f t="shared" ref="S21:S22" si="4">SUM(C21:R21)</f>
        <v>0</v>
      </c>
      <c r="T21" s="8"/>
      <c r="U21" s="8"/>
      <c r="V21" s="20"/>
      <c r="W21" s="20"/>
      <c r="X21" s="20"/>
      <c r="Y21" s="20"/>
      <c r="Z21" s="20"/>
      <c r="AA21" s="20"/>
      <c r="AB21" s="20"/>
      <c r="AC21" s="20"/>
    </row>
    <row r="22" spans="1:29" s="29" customFormat="1" ht="13.9" x14ac:dyDescent="0.4">
      <c r="A22" s="8"/>
      <c r="B22" s="35" t="s">
        <v>34</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12">
        <f t="shared" si="4"/>
        <v>0</v>
      </c>
      <c r="T22" s="8"/>
      <c r="U22" s="8"/>
      <c r="V22" s="20"/>
      <c r="W22" s="20"/>
      <c r="X22" s="20"/>
      <c r="Y22" s="20"/>
      <c r="Z22" s="20"/>
      <c r="AA22" s="20"/>
      <c r="AB22" s="20"/>
      <c r="AC22" s="20"/>
    </row>
    <row r="23" spans="1:29" ht="13.9" x14ac:dyDescent="0.4">
      <c r="B23" s="1" t="s">
        <v>37</v>
      </c>
      <c r="C23" s="36">
        <f t="shared" ref="C23:S23" si="5">SUM(C20:C22)</f>
        <v>0</v>
      </c>
      <c r="D23" s="36">
        <f t="shared" si="5"/>
        <v>0</v>
      </c>
      <c r="E23" s="36">
        <f t="shared" si="5"/>
        <v>0</v>
      </c>
      <c r="F23" s="36">
        <f t="shared" si="5"/>
        <v>0</v>
      </c>
      <c r="G23" s="36">
        <f t="shared" si="5"/>
        <v>0</v>
      </c>
      <c r="H23" s="36">
        <f t="shared" si="5"/>
        <v>0</v>
      </c>
      <c r="I23" s="36">
        <f t="shared" si="5"/>
        <v>0</v>
      </c>
      <c r="J23" s="36">
        <f t="shared" si="5"/>
        <v>0</v>
      </c>
      <c r="K23" s="36">
        <f t="shared" si="5"/>
        <v>0</v>
      </c>
      <c r="L23" s="36">
        <f t="shared" si="5"/>
        <v>0</v>
      </c>
      <c r="M23" s="36">
        <f t="shared" si="5"/>
        <v>0</v>
      </c>
      <c r="N23" s="36">
        <f t="shared" si="5"/>
        <v>0</v>
      </c>
      <c r="O23" s="36">
        <f t="shared" si="5"/>
        <v>0</v>
      </c>
      <c r="P23" s="36">
        <f t="shared" si="5"/>
        <v>0</v>
      </c>
      <c r="Q23" s="36">
        <f t="shared" si="5"/>
        <v>0</v>
      </c>
      <c r="R23" s="36">
        <f t="shared" si="5"/>
        <v>0</v>
      </c>
      <c r="S23" s="37">
        <f t="shared" si="5"/>
        <v>0</v>
      </c>
      <c r="T23"/>
      <c r="U23"/>
    </row>
    <row r="24" spans="1:29" x14ac:dyDescent="0.35">
      <c r="B24" s="2"/>
      <c r="C24" s="3"/>
      <c r="D24" s="3"/>
      <c r="E24" s="3"/>
      <c r="F24" s="3"/>
      <c r="G24" s="3"/>
      <c r="H24" s="3"/>
      <c r="I24" s="3"/>
      <c r="J24" s="3"/>
      <c r="K24" s="3"/>
      <c r="L24" s="3"/>
      <c r="M24" s="3"/>
      <c r="N24" s="3"/>
      <c r="O24" s="3"/>
      <c r="P24" s="3"/>
      <c r="Q24" s="3"/>
      <c r="R24" s="3"/>
      <c r="S24" s="11"/>
      <c r="T24"/>
      <c r="U24"/>
    </row>
    <row r="25" spans="1:29" x14ac:dyDescent="0.35">
      <c r="B25" s="2" t="s">
        <v>2</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12">
        <f>SUM(C25:R25)</f>
        <v>0</v>
      </c>
      <c r="T25"/>
      <c r="U25"/>
    </row>
    <row r="26" spans="1:29" x14ac:dyDescent="0.35">
      <c r="B26" s="2" t="s">
        <v>4</v>
      </c>
      <c r="C26" s="3">
        <f t="shared" ref="C26:R26" si="6">C23-C25</f>
        <v>0</v>
      </c>
      <c r="D26" s="3">
        <f t="shared" si="6"/>
        <v>0</v>
      </c>
      <c r="E26" s="3">
        <f t="shared" si="6"/>
        <v>0</v>
      </c>
      <c r="F26" s="3">
        <f t="shared" si="6"/>
        <v>0</v>
      </c>
      <c r="G26" s="3">
        <f t="shared" si="6"/>
        <v>0</v>
      </c>
      <c r="H26" s="3">
        <f t="shared" si="6"/>
        <v>0</v>
      </c>
      <c r="I26" s="3">
        <f t="shared" si="6"/>
        <v>0</v>
      </c>
      <c r="J26" s="3">
        <f t="shared" si="6"/>
        <v>0</v>
      </c>
      <c r="K26" s="3">
        <f t="shared" si="6"/>
        <v>0</v>
      </c>
      <c r="L26" s="3">
        <f t="shared" si="6"/>
        <v>0</v>
      </c>
      <c r="M26" s="3">
        <f t="shared" si="6"/>
        <v>0</v>
      </c>
      <c r="N26" s="3">
        <f t="shared" si="6"/>
        <v>0</v>
      </c>
      <c r="O26" s="3">
        <f t="shared" si="6"/>
        <v>0</v>
      </c>
      <c r="P26" s="3">
        <f t="shared" si="6"/>
        <v>0</v>
      </c>
      <c r="Q26" s="3">
        <f t="shared" si="6"/>
        <v>0</v>
      </c>
      <c r="R26" s="3">
        <f t="shared" si="6"/>
        <v>0</v>
      </c>
      <c r="S26" s="11">
        <f>S23-S25</f>
        <v>0</v>
      </c>
      <c r="T26"/>
      <c r="U26"/>
    </row>
    <row r="27" spans="1:29" x14ac:dyDescent="0.35">
      <c r="B27" s="2"/>
      <c r="C27" s="3"/>
      <c r="D27" s="3"/>
      <c r="E27" s="3"/>
      <c r="F27" s="3"/>
      <c r="G27" s="3"/>
      <c r="H27" s="3"/>
      <c r="I27" s="3"/>
      <c r="J27" s="3"/>
      <c r="K27" s="3"/>
      <c r="L27" s="3"/>
      <c r="M27" s="3"/>
      <c r="N27" s="3"/>
      <c r="O27" s="3"/>
      <c r="P27" s="3"/>
      <c r="Q27" s="3"/>
      <c r="R27" s="3"/>
      <c r="S27" s="11"/>
      <c r="T27"/>
      <c r="U27"/>
    </row>
    <row r="28" spans="1:29" ht="13.9" x14ac:dyDescent="0.4">
      <c r="B28" s="6" t="s">
        <v>5</v>
      </c>
      <c r="C28" s="3"/>
      <c r="D28" s="3"/>
      <c r="E28" s="3"/>
      <c r="F28" s="3"/>
      <c r="G28" s="3"/>
      <c r="H28" s="3"/>
      <c r="I28" s="3"/>
      <c r="J28" s="3"/>
      <c r="K28" s="3"/>
      <c r="L28" s="3"/>
      <c r="M28" s="3"/>
      <c r="N28" s="3"/>
      <c r="O28" s="3"/>
      <c r="P28" s="3"/>
      <c r="Q28" s="3"/>
      <c r="R28" s="3"/>
      <c r="S28" s="11"/>
      <c r="T28"/>
      <c r="U28"/>
    </row>
    <row r="29" spans="1:29" x14ac:dyDescent="0.35">
      <c r="B29" s="2" t="s">
        <v>13</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11">
        <f t="shared" ref="S29:S39" si="7">SUM(C29:R29)</f>
        <v>0</v>
      </c>
      <c r="T29"/>
      <c r="U29"/>
    </row>
    <row r="30" spans="1:29" x14ac:dyDescent="0.35">
      <c r="B30" s="2" t="s">
        <v>14</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11">
        <f t="shared" si="7"/>
        <v>0</v>
      </c>
      <c r="T30"/>
      <c r="U30"/>
    </row>
    <row r="31" spans="1:29" x14ac:dyDescent="0.35">
      <c r="B31" s="2" t="s">
        <v>15</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11">
        <f t="shared" si="7"/>
        <v>0</v>
      </c>
      <c r="T31"/>
      <c r="U31"/>
    </row>
    <row r="32" spans="1:29" x14ac:dyDescent="0.35">
      <c r="B32" s="2" t="s">
        <v>20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11">
        <f t="shared" si="7"/>
        <v>0</v>
      </c>
      <c r="T32"/>
      <c r="U32"/>
    </row>
    <row r="33" spans="1:21" x14ac:dyDescent="0.35">
      <c r="B33" s="2" t="s">
        <v>19</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11">
        <f t="shared" si="7"/>
        <v>0</v>
      </c>
      <c r="T33"/>
      <c r="U33"/>
    </row>
    <row r="34" spans="1:21" x14ac:dyDescent="0.35">
      <c r="B34" s="2" t="s">
        <v>32</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11">
        <f t="shared" si="7"/>
        <v>0</v>
      </c>
      <c r="T34"/>
      <c r="U34"/>
    </row>
    <row r="35" spans="1:21" x14ac:dyDescent="0.35">
      <c r="B35" s="2" t="s">
        <v>31</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11">
        <f t="shared" si="7"/>
        <v>0</v>
      </c>
      <c r="T35"/>
      <c r="U35"/>
    </row>
    <row r="36" spans="1:21" x14ac:dyDescent="0.35">
      <c r="B36" s="2" t="s">
        <v>17</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11">
        <f t="shared" si="7"/>
        <v>0</v>
      </c>
      <c r="T36"/>
      <c r="U36"/>
    </row>
    <row r="37" spans="1:21" x14ac:dyDescent="0.35">
      <c r="B37" s="2" t="s">
        <v>27</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11">
        <f t="shared" si="7"/>
        <v>0</v>
      </c>
      <c r="T37"/>
      <c r="U37"/>
    </row>
    <row r="38" spans="1:21" x14ac:dyDescent="0.35">
      <c r="B38" s="2" t="s">
        <v>18</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11">
        <f t="shared" si="7"/>
        <v>0</v>
      </c>
      <c r="T38"/>
      <c r="U38"/>
    </row>
    <row r="39" spans="1:21" s="29" customFormat="1" ht="13.9" x14ac:dyDescent="0.4">
      <c r="A39" s="8"/>
      <c r="B39" s="2" t="s">
        <v>3</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12">
        <f t="shared" si="7"/>
        <v>0</v>
      </c>
      <c r="T39" s="8"/>
      <c r="U39" s="8"/>
    </row>
    <row r="40" spans="1:21" ht="13.9" x14ac:dyDescent="0.4">
      <c r="B40" s="1" t="s">
        <v>8</v>
      </c>
      <c r="C40" s="4">
        <f t="shared" ref="C40:S40" si="8">SUM(C29:C39)</f>
        <v>0</v>
      </c>
      <c r="D40" s="4">
        <f t="shared" si="8"/>
        <v>0</v>
      </c>
      <c r="E40" s="4">
        <f t="shared" si="8"/>
        <v>0</v>
      </c>
      <c r="F40" s="4">
        <f t="shared" si="8"/>
        <v>0</v>
      </c>
      <c r="G40" s="4">
        <f t="shared" si="8"/>
        <v>0</v>
      </c>
      <c r="H40" s="4">
        <f t="shared" si="8"/>
        <v>0</v>
      </c>
      <c r="I40" s="4">
        <f t="shared" si="8"/>
        <v>0</v>
      </c>
      <c r="J40" s="4">
        <f t="shared" si="8"/>
        <v>0</v>
      </c>
      <c r="K40" s="4">
        <f t="shared" si="8"/>
        <v>0</v>
      </c>
      <c r="L40" s="4">
        <f t="shared" si="8"/>
        <v>0</v>
      </c>
      <c r="M40" s="4">
        <f t="shared" si="8"/>
        <v>0</v>
      </c>
      <c r="N40" s="4">
        <f t="shared" si="8"/>
        <v>0</v>
      </c>
      <c r="O40" s="4">
        <f t="shared" si="8"/>
        <v>0</v>
      </c>
      <c r="P40" s="4">
        <f t="shared" si="8"/>
        <v>0</v>
      </c>
      <c r="Q40" s="4">
        <f t="shared" si="8"/>
        <v>0</v>
      </c>
      <c r="R40" s="4">
        <f t="shared" si="8"/>
        <v>0</v>
      </c>
      <c r="S40" s="11">
        <f t="shared" si="8"/>
        <v>0</v>
      </c>
      <c r="T40"/>
      <c r="U40"/>
    </row>
    <row r="41" spans="1:21" x14ac:dyDescent="0.35">
      <c r="B41" s="2"/>
      <c r="C41" s="4"/>
      <c r="D41" s="4"/>
      <c r="E41" s="4"/>
      <c r="F41" s="4"/>
      <c r="G41" s="4"/>
      <c r="H41" s="4"/>
      <c r="I41" s="4"/>
      <c r="J41" s="4"/>
      <c r="K41" s="4"/>
      <c r="L41" s="4"/>
      <c r="M41" s="4"/>
      <c r="N41" s="4"/>
      <c r="O41" s="4"/>
      <c r="P41" s="4"/>
      <c r="Q41" s="4"/>
      <c r="R41" s="4"/>
      <c r="S41" s="13"/>
      <c r="T41"/>
      <c r="U41"/>
    </row>
    <row r="42" spans="1:21" x14ac:dyDescent="0.35">
      <c r="B42" s="2" t="s">
        <v>16</v>
      </c>
      <c r="C42" s="7">
        <f t="shared" ref="C42:S42" si="9">C26-C40</f>
        <v>0</v>
      </c>
      <c r="D42" s="7">
        <f t="shared" si="9"/>
        <v>0</v>
      </c>
      <c r="E42" s="7">
        <f t="shared" si="9"/>
        <v>0</v>
      </c>
      <c r="F42" s="7">
        <f t="shared" si="9"/>
        <v>0</v>
      </c>
      <c r="G42" s="7">
        <f t="shared" si="9"/>
        <v>0</v>
      </c>
      <c r="H42" s="7">
        <f t="shared" si="9"/>
        <v>0</v>
      </c>
      <c r="I42" s="7">
        <f t="shared" si="9"/>
        <v>0</v>
      </c>
      <c r="J42" s="7">
        <f t="shared" si="9"/>
        <v>0</v>
      </c>
      <c r="K42" s="7">
        <f t="shared" si="9"/>
        <v>0</v>
      </c>
      <c r="L42" s="7">
        <f t="shared" si="9"/>
        <v>0</v>
      </c>
      <c r="M42" s="7">
        <f t="shared" si="9"/>
        <v>0</v>
      </c>
      <c r="N42" s="7">
        <f t="shared" si="9"/>
        <v>0</v>
      </c>
      <c r="O42" s="7">
        <f t="shared" si="9"/>
        <v>0</v>
      </c>
      <c r="P42" s="7">
        <f t="shared" si="9"/>
        <v>0</v>
      </c>
      <c r="Q42" s="7">
        <f t="shared" si="9"/>
        <v>0</v>
      </c>
      <c r="R42" s="7">
        <f t="shared" si="9"/>
        <v>0</v>
      </c>
      <c r="S42" s="14">
        <f t="shared" si="9"/>
        <v>0</v>
      </c>
      <c r="T42"/>
      <c r="U42"/>
    </row>
    <row r="43" spans="1:21" x14ac:dyDescent="0.35">
      <c r="B43" s="2" t="s">
        <v>9</v>
      </c>
      <c r="C43" s="27">
        <v>0</v>
      </c>
      <c r="D43" s="27">
        <v>0</v>
      </c>
      <c r="E43" s="27">
        <v>0</v>
      </c>
      <c r="F43" s="27">
        <v>0</v>
      </c>
      <c r="G43" s="27">
        <v>0</v>
      </c>
      <c r="H43" s="27">
        <v>0</v>
      </c>
      <c r="I43" s="27">
        <v>0</v>
      </c>
      <c r="J43" s="27">
        <v>0</v>
      </c>
      <c r="K43" s="27">
        <v>0</v>
      </c>
      <c r="L43" s="27">
        <v>0</v>
      </c>
      <c r="M43" s="27">
        <v>0</v>
      </c>
      <c r="N43" s="27">
        <v>0</v>
      </c>
      <c r="O43" s="27">
        <v>0</v>
      </c>
      <c r="P43" s="27">
        <v>0</v>
      </c>
      <c r="Q43" s="27">
        <v>0</v>
      </c>
      <c r="R43" s="27">
        <v>0</v>
      </c>
      <c r="S43" s="15">
        <f>SUM(C43:R43)</f>
        <v>0</v>
      </c>
      <c r="T43"/>
      <c r="U43"/>
    </row>
    <row r="44" spans="1:21" ht="13.9" x14ac:dyDescent="0.4">
      <c r="B44" s="1" t="s">
        <v>10</v>
      </c>
      <c r="C44" s="3">
        <f t="shared" ref="C44:S44" si="10">C42-C43</f>
        <v>0</v>
      </c>
      <c r="D44" s="3">
        <f t="shared" si="10"/>
        <v>0</v>
      </c>
      <c r="E44" s="3">
        <f t="shared" si="10"/>
        <v>0</v>
      </c>
      <c r="F44" s="3">
        <f t="shared" si="10"/>
        <v>0</v>
      </c>
      <c r="G44" s="3">
        <f t="shared" si="10"/>
        <v>0</v>
      </c>
      <c r="H44" s="3">
        <f t="shared" si="10"/>
        <v>0</v>
      </c>
      <c r="I44" s="3">
        <f t="shared" si="10"/>
        <v>0</v>
      </c>
      <c r="J44" s="3">
        <f t="shared" si="10"/>
        <v>0</v>
      </c>
      <c r="K44" s="3">
        <f t="shared" si="10"/>
        <v>0</v>
      </c>
      <c r="L44" s="3">
        <f t="shared" si="10"/>
        <v>0</v>
      </c>
      <c r="M44" s="3">
        <f t="shared" si="10"/>
        <v>0</v>
      </c>
      <c r="N44" s="3">
        <f t="shared" si="10"/>
        <v>0</v>
      </c>
      <c r="O44" s="3">
        <f t="shared" si="10"/>
        <v>0</v>
      </c>
      <c r="P44" s="3">
        <f t="shared" si="10"/>
        <v>0</v>
      </c>
      <c r="Q44" s="3">
        <f t="shared" si="10"/>
        <v>0</v>
      </c>
      <c r="R44" s="3">
        <f t="shared" si="10"/>
        <v>0</v>
      </c>
      <c r="S44" s="11">
        <f t="shared" si="10"/>
        <v>0</v>
      </c>
      <c r="T44"/>
      <c r="U44"/>
    </row>
    <row r="45" spans="1:21" x14ac:dyDescent="0.35">
      <c r="B45" s="2"/>
      <c r="C45" s="3"/>
      <c r="D45" s="3"/>
      <c r="E45" s="3"/>
      <c r="F45" s="3"/>
      <c r="G45" s="3"/>
      <c r="H45" s="3"/>
      <c r="I45" s="3"/>
      <c r="J45" s="3"/>
      <c r="K45" s="3"/>
      <c r="L45" s="3"/>
      <c r="M45" s="3"/>
      <c r="N45" s="3"/>
      <c r="O45" s="3"/>
      <c r="P45" s="3"/>
      <c r="Q45" s="3"/>
      <c r="R45" s="3"/>
      <c r="S45" s="11"/>
      <c r="T45" s="3"/>
      <c r="U45"/>
    </row>
    <row r="46" spans="1:21" ht="15.75" customHeight="1" x14ac:dyDescent="0.35">
      <c r="B46" s="2" t="s">
        <v>50</v>
      </c>
      <c r="C46" s="3"/>
      <c r="D46" s="3"/>
      <c r="E46" s="3"/>
      <c r="F46" s="3"/>
      <c r="G46" s="3"/>
      <c r="H46" s="3"/>
      <c r="I46" s="3"/>
      <c r="J46" s="3"/>
      <c r="K46" s="3"/>
      <c r="L46" s="3"/>
      <c r="M46" s="3"/>
      <c r="N46" s="3"/>
      <c r="O46" s="3"/>
      <c r="P46" s="3"/>
      <c r="Q46" s="3"/>
      <c r="R46" s="3"/>
      <c r="S46" s="28">
        <v>0</v>
      </c>
      <c r="T46"/>
      <c r="U46"/>
    </row>
    <row r="47" spans="1:21" x14ac:dyDescent="0.35">
      <c r="B47" s="2" t="s">
        <v>11</v>
      </c>
      <c r="C47" s="3"/>
      <c r="D47" s="3"/>
      <c r="E47" s="3"/>
      <c r="F47" s="3"/>
      <c r="G47" s="3"/>
      <c r="H47" s="3"/>
      <c r="I47" s="3"/>
      <c r="J47" s="3"/>
      <c r="K47" s="3"/>
      <c r="L47" s="3"/>
      <c r="M47" s="3"/>
      <c r="N47" s="3"/>
      <c r="O47" s="3"/>
      <c r="P47" s="3"/>
      <c r="Q47" s="3"/>
      <c r="R47" s="3"/>
      <c r="S47" s="13">
        <f>IFERROR(S46/S15,0)</f>
        <v>0</v>
      </c>
      <c r="T47"/>
      <c r="U47"/>
    </row>
    <row r="48" spans="1:21" ht="13.9" x14ac:dyDescent="0.4">
      <c r="B48" s="10"/>
      <c r="C48" s="3"/>
      <c r="D48" s="3"/>
      <c r="E48" s="3"/>
      <c r="F48" s="3"/>
      <c r="G48" s="3"/>
      <c r="H48" s="3"/>
      <c r="I48" s="3"/>
      <c r="J48" s="3"/>
      <c r="K48" s="3"/>
      <c r="L48" s="3"/>
      <c r="M48" s="3"/>
      <c r="N48" s="3"/>
      <c r="O48" s="3"/>
      <c r="P48" s="3"/>
      <c r="Q48" s="3"/>
      <c r="R48" s="3"/>
      <c r="S48" s="13"/>
      <c r="T48"/>
      <c r="U48"/>
    </row>
    <row r="49" spans="1:259" ht="15.4" x14ac:dyDescent="0.35">
      <c r="B49" s="2" t="s">
        <v>51</v>
      </c>
      <c r="C49" s="3"/>
      <c r="D49" s="3"/>
      <c r="E49" s="3"/>
      <c r="F49" s="3"/>
      <c r="G49" s="3"/>
      <c r="H49" s="3"/>
      <c r="I49" s="3"/>
      <c r="J49" s="3"/>
      <c r="K49" s="3"/>
      <c r="L49" s="3"/>
      <c r="M49" s="3"/>
      <c r="N49" s="3"/>
      <c r="O49" s="3"/>
      <c r="P49" s="3"/>
      <c r="Q49" s="3"/>
      <c r="R49" s="3"/>
      <c r="S49" s="28">
        <v>0</v>
      </c>
      <c r="T49"/>
      <c r="U49"/>
    </row>
    <row r="50" spans="1:259" x14ac:dyDescent="0.35">
      <c r="B50" s="2" t="s">
        <v>21</v>
      </c>
      <c r="C50" s="3"/>
      <c r="D50" s="3"/>
      <c r="E50" s="3"/>
      <c r="F50" s="3"/>
      <c r="G50" s="3"/>
      <c r="H50" s="3"/>
      <c r="I50" s="3"/>
      <c r="J50" s="3"/>
      <c r="K50" s="3"/>
      <c r="L50" s="3"/>
      <c r="M50" s="3"/>
      <c r="N50" s="3"/>
      <c r="O50" s="3"/>
      <c r="P50" s="3"/>
      <c r="Q50" s="3"/>
      <c r="R50" s="3"/>
      <c r="S50" s="13">
        <f>IFERROR(S49/S15,0)</f>
        <v>0</v>
      </c>
      <c r="T50"/>
      <c r="U50"/>
    </row>
    <row r="51" spans="1:259" x14ac:dyDescent="0.35">
      <c r="B51" s="2"/>
      <c r="C51" s="3"/>
      <c r="D51" s="3"/>
      <c r="E51" s="3"/>
      <c r="F51" s="3"/>
      <c r="G51" s="3"/>
      <c r="H51" s="3"/>
      <c r="I51" s="3"/>
      <c r="J51" s="3"/>
      <c r="K51" s="3"/>
      <c r="L51" s="3"/>
      <c r="M51" s="3"/>
      <c r="N51" s="3"/>
      <c r="O51" s="3"/>
      <c r="P51" s="3"/>
      <c r="Q51" s="3"/>
      <c r="R51" s="3"/>
      <c r="S51" s="13"/>
      <c r="T51"/>
      <c r="U51"/>
    </row>
    <row r="52" spans="1:259" ht="13.9" thickBot="1" x14ac:dyDescent="0.4">
      <c r="B52" s="5"/>
      <c r="C52" s="9"/>
      <c r="D52" s="9"/>
      <c r="E52" s="9"/>
      <c r="F52" s="9"/>
      <c r="G52" s="9"/>
      <c r="H52" s="9"/>
      <c r="I52" s="9"/>
      <c r="J52" s="9"/>
      <c r="K52" s="9"/>
      <c r="L52" s="9"/>
      <c r="M52" s="9"/>
      <c r="N52" s="9"/>
      <c r="O52" s="9"/>
      <c r="P52" s="9"/>
      <c r="Q52" s="9"/>
      <c r="R52" s="9"/>
      <c r="S52" s="16"/>
      <c r="T52"/>
      <c r="U52"/>
    </row>
    <row r="53" spans="1:259" s="44" customFormat="1" ht="30" customHeight="1" x14ac:dyDescent="0.35">
      <c r="B53" s="42" t="s">
        <v>25</v>
      </c>
      <c r="C53" s="45"/>
      <c r="D53" s="45"/>
      <c r="E53" s="45"/>
      <c r="F53" s="45"/>
      <c r="G53" s="45"/>
      <c r="H53" s="45"/>
      <c r="I53" s="45"/>
      <c r="J53" s="45"/>
      <c r="K53" s="45"/>
      <c r="L53" s="45"/>
      <c r="M53" s="45"/>
      <c r="N53" s="45"/>
      <c r="O53" s="45"/>
      <c r="P53" s="45"/>
      <c r="Q53" s="45"/>
    </row>
    <row r="54" spans="1:259" s="48" customFormat="1" ht="50.2" customHeight="1" x14ac:dyDescent="0.35">
      <c r="A54" s="46"/>
      <c r="B54" s="94" t="s">
        <v>58</v>
      </c>
      <c r="C54" s="94"/>
      <c r="D54" s="94"/>
      <c r="E54" s="94"/>
      <c r="F54" s="94"/>
      <c r="G54" s="94"/>
      <c r="H54" s="94"/>
      <c r="I54" s="94"/>
      <c r="J54" s="94"/>
      <c r="K54" s="94"/>
      <c r="L54" s="94"/>
      <c r="M54" s="94"/>
      <c r="N54" s="94"/>
      <c r="O54" s="94"/>
      <c r="P54" s="94"/>
      <c r="Q54" s="94"/>
      <c r="R54" s="94"/>
      <c r="S54" s="94"/>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row>
    <row r="55" spans="1:259" s="43" customFormat="1" ht="30" customHeight="1" x14ac:dyDescent="0.35">
      <c r="A55" s="44"/>
      <c r="B55" s="95" t="s">
        <v>48</v>
      </c>
      <c r="C55" s="95"/>
      <c r="D55" s="95"/>
      <c r="E55" s="95"/>
      <c r="F55" s="95"/>
      <c r="G55" s="95"/>
      <c r="H55" s="95"/>
      <c r="I55" s="95"/>
      <c r="J55" s="95"/>
      <c r="K55" s="95"/>
      <c r="L55" s="95"/>
      <c r="M55" s="95"/>
      <c r="N55" s="95"/>
      <c r="O55" s="95"/>
      <c r="P55" s="95"/>
      <c r="Q55" s="95"/>
      <c r="R55" s="95"/>
      <c r="S55" s="95"/>
    </row>
    <row r="56" spans="1:259" s="43" customFormat="1" ht="30" customHeight="1" x14ac:dyDescent="0.35">
      <c r="A56" s="44"/>
      <c r="B56" s="43" t="s">
        <v>38</v>
      </c>
    </row>
    <row r="57" spans="1:259" customFormat="1" x14ac:dyDescent="0.35">
      <c r="B57" s="20"/>
      <c r="C57" s="20"/>
      <c r="D57" s="20"/>
      <c r="E57" s="20"/>
      <c r="F57" s="20"/>
      <c r="G57" s="20"/>
      <c r="H57" s="20"/>
      <c r="I57" s="20"/>
      <c r="J57" s="20"/>
      <c r="K57" s="20"/>
      <c r="L57" s="20"/>
      <c r="M57" s="20"/>
      <c r="N57" s="20"/>
      <c r="O57" s="20"/>
      <c r="P57" s="20"/>
      <c r="Q57" s="20"/>
    </row>
  </sheetData>
  <sheetProtection sheet="1" selectLockedCells="1"/>
  <mergeCells count="4">
    <mergeCell ref="B10:S10"/>
    <mergeCell ref="B54:S54"/>
    <mergeCell ref="B55:S55"/>
    <mergeCell ref="L2:S2"/>
  </mergeCells>
  <dataValidations count="1">
    <dataValidation type="list" allowBlank="1" showInputMessage="1" showErrorMessage="1" promptTitle="Optional Unit" prompt="Select 0 square feet if not proposing for this concept._x000a_Select 700 square feet if proposing for the bar only._x000a_Select 1175 square feet if proposing for the bar and separate prep kitchen." sqref="C15" xr:uid="{2BB59BA9-6CC5-47A5-9147-3CA50C190301}">
      <formula1>"0,700,1175"</formula1>
    </dataValidation>
  </dataValidations>
  <pageMargins left="0.25" right="0.21" top="0.42" bottom="0.39" header="0.23" footer="0.17"/>
  <pageSetup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33DE5-DF8E-4E89-A54D-380DB46DC0F7}">
  <sheetPr>
    <pageSetUpPr fitToPage="1"/>
  </sheetPr>
  <dimension ref="A1:IY57"/>
  <sheetViews>
    <sheetView zoomScale="80" zoomScaleNormal="80" workbookViewId="0">
      <selection activeCell="S49" sqref="S49"/>
    </sheetView>
  </sheetViews>
  <sheetFormatPr defaultColWidth="9" defaultRowHeight="13.5" x14ac:dyDescent="0.35"/>
  <cols>
    <col min="2" max="2" width="38.25" style="20" customWidth="1"/>
    <col min="3" max="18" width="13.0625" style="20" customWidth="1"/>
    <col min="19" max="19" width="13.5625" style="20" customWidth="1"/>
    <col min="20" max="16384" width="9" style="20"/>
  </cols>
  <sheetData>
    <row r="1" spans="1:29" x14ac:dyDescent="0.35">
      <c r="B1"/>
      <c r="C1"/>
      <c r="D1"/>
      <c r="E1"/>
      <c r="F1"/>
      <c r="G1"/>
      <c r="H1"/>
      <c r="I1"/>
      <c r="J1"/>
      <c r="K1"/>
      <c r="L1"/>
      <c r="M1"/>
      <c r="N1"/>
      <c r="O1"/>
      <c r="P1"/>
      <c r="Q1"/>
      <c r="R1"/>
      <c r="S1"/>
      <c r="T1"/>
      <c r="U1"/>
    </row>
    <row r="2" spans="1:29" ht="13.9" x14ac:dyDescent="0.4">
      <c r="B2" s="65" t="s">
        <v>54</v>
      </c>
      <c r="C2" s="19"/>
      <c r="D2" s="19"/>
      <c r="E2" s="19"/>
      <c r="F2" s="19"/>
      <c r="G2" s="19"/>
      <c r="H2"/>
      <c r="I2"/>
      <c r="J2"/>
      <c r="K2" s="8" t="s">
        <v>45</v>
      </c>
      <c r="L2" s="96" t="s">
        <v>46</v>
      </c>
      <c r="M2" s="96"/>
      <c r="N2" s="96"/>
      <c r="O2" s="96"/>
      <c r="P2" s="96"/>
      <c r="Q2" s="96"/>
      <c r="R2" s="96"/>
      <c r="S2" s="96"/>
      <c r="T2"/>
      <c r="U2"/>
    </row>
    <row r="3" spans="1:29" ht="13.9" x14ac:dyDescent="0.4">
      <c r="B3" s="65" t="s">
        <v>41</v>
      </c>
      <c r="C3"/>
      <c r="D3"/>
      <c r="E3"/>
      <c r="F3"/>
      <c r="G3"/>
      <c r="H3"/>
      <c r="I3"/>
      <c r="J3"/>
      <c r="K3"/>
      <c r="L3"/>
      <c r="M3"/>
      <c r="N3"/>
      <c r="O3"/>
      <c r="P3"/>
      <c r="Q3"/>
      <c r="R3"/>
      <c r="S3"/>
      <c r="T3"/>
      <c r="U3"/>
    </row>
    <row r="4" spans="1:29" ht="13.9" x14ac:dyDescent="0.4">
      <c r="B4" s="65" t="s">
        <v>66</v>
      </c>
      <c r="C4"/>
      <c r="D4"/>
      <c r="E4"/>
      <c r="F4"/>
      <c r="G4"/>
      <c r="H4"/>
      <c r="I4"/>
      <c r="J4"/>
      <c r="K4"/>
      <c r="L4"/>
      <c r="M4"/>
      <c r="N4"/>
      <c r="O4"/>
      <c r="P4"/>
      <c r="Q4"/>
      <c r="S4"/>
      <c r="T4"/>
      <c r="U4"/>
    </row>
    <row r="5" spans="1:29" ht="13.9" x14ac:dyDescent="0.4">
      <c r="B5" s="8" t="s">
        <v>22</v>
      </c>
      <c r="C5"/>
      <c r="D5"/>
      <c r="E5"/>
      <c r="F5" s="34"/>
      <c r="G5"/>
      <c r="H5"/>
      <c r="I5"/>
      <c r="J5"/>
      <c r="K5"/>
      <c r="L5"/>
      <c r="M5"/>
      <c r="N5"/>
      <c r="O5"/>
      <c r="P5"/>
      <c r="Q5"/>
      <c r="R5"/>
      <c r="S5"/>
      <c r="T5"/>
      <c r="U5"/>
    </row>
    <row r="6" spans="1:29" ht="15" customHeight="1" x14ac:dyDescent="0.35">
      <c r="B6" s="21" t="s">
        <v>23</v>
      </c>
      <c r="C6"/>
      <c r="D6"/>
      <c r="E6"/>
      <c r="F6"/>
      <c r="G6"/>
      <c r="H6"/>
      <c r="I6"/>
      <c r="J6"/>
      <c r="K6"/>
      <c r="L6"/>
      <c r="M6"/>
      <c r="N6"/>
      <c r="O6"/>
      <c r="P6"/>
      <c r="Q6"/>
      <c r="R6"/>
      <c r="S6"/>
      <c r="T6"/>
      <c r="U6"/>
    </row>
    <row r="7" spans="1:29" x14ac:dyDescent="0.35">
      <c r="B7"/>
      <c r="C7"/>
      <c r="D7"/>
      <c r="E7"/>
      <c r="F7"/>
      <c r="G7"/>
      <c r="H7"/>
      <c r="I7"/>
      <c r="J7"/>
      <c r="K7"/>
      <c r="L7"/>
      <c r="M7"/>
      <c r="N7"/>
      <c r="O7"/>
      <c r="P7"/>
      <c r="Q7"/>
      <c r="R7"/>
      <c r="S7"/>
      <c r="T7"/>
      <c r="U7"/>
    </row>
    <row r="8" spans="1:29" ht="13.9" x14ac:dyDescent="0.4">
      <c r="B8" s="8" t="s">
        <v>49</v>
      </c>
      <c r="E8"/>
      <c r="F8"/>
      <c r="G8"/>
      <c r="H8"/>
      <c r="I8"/>
      <c r="J8"/>
      <c r="K8"/>
      <c r="L8"/>
      <c r="M8"/>
      <c r="N8"/>
      <c r="O8"/>
      <c r="P8"/>
      <c r="Q8"/>
      <c r="R8"/>
      <c r="S8"/>
      <c r="T8"/>
      <c r="U8"/>
    </row>
    <row r="9" spans="1:29" x14ac:dyDescent="0.35">
      <c r="B9" s="63" t="s">
        <v>56</v>
      </c>
      <c r="E9"/>
      <c r="F9"/>
      <c r="G9"/>
      <c r="H9"/>
      <c r="I9"/>
      <c r="J9"/>
      <c r="K9"/>
      <c r="L9"/>
      <c r="M9"/>
      <c r="N9"/>
      <c r="O9"/>
      <c r="P9"/>
      <c r="Q9"/>
      <c r="R9"/>
      <c r="S9"/>
      <c r="T9"/>
      <c r="U9"/>
    </row>
    <row r="10" spans="1:29" ht="14.25" thickBot="1" x14ac:dyDescent="0.45">
      <c r="B10" s="93" t="s">
        <v>24</v>
      </c>
      <c r="C10" s="93"/>
      <c r="D10" s="93"/>
      <c r="E10" s="93"/>
      <c r="F10" s="93"/>
      <c r="G10" s="93"/>
      <c r="H10" s="93"/>
      <c r="I10" s="93"/>
      <c r="J10" s="93"/>
      <c r="K10" s="93"/>
      <c r="L10" s="93"/>
      <c r="M10" s="93"/>
      <c r="N10" s="93"/>
      <c r="O10" s="93"/>
      <c r="P10" s="93"/>
      <c r="Q10" s="93"/>
      <c r="R10" s="93"/>
      <c r="S10" s="93"/>
      <c r="T10"/>
      <c r="U10"/>
    </row>
    <row r="11" spans="1:29" s="69" customFormat="1" ht="14.25" thickBot="1" x14ac:dyDescent="0.45">
      <c r="A11" s="63"/>
      <c r="B11" s="66" t="s">
        <v>52</v>
      </c>
      <c r="C11" s="67">
        <v>2027</v>
      </c>
      <c r="D11" s="67">
        <f t="shared" ref="D11:R11" si="0">C11+1</f>
        <v>2028</v>
      </c>
      <c r="E11" s="67">
        <f t="shared" si="0"/>
        <v>2029</v>
      </c>
      <c r="F11" s="67">
        <f t="shared" si="0"/>
        <v>2030</v>
      </c>
      <c r="G11" s="67">
        <f t="shared" si="0"/>
        <v>2031</v>
      </c>
      <c r="H11" s="67">
        <f t="shared" si="0"/>
        <v>2032</v>
      </c>
      <c r="I11" s="67">
        <f t="shared" si="0"/>
        <v>2033</v>
      </c>
      <c r="J11" s="67">
        <f t="shared" si="0"/>
        <v>2034</v>
      </c>
      <c r="K11" s="67">
        <f t="shared" si="0"/>
        <v>2035</v>
      </c>
      <c r="L11" s="67">
        <f t="shared" si="0"/>
        <v>2036</v>
      </c>
      <c r="M11" s="67">
        <f t="shared" si="0"/>
        <v>2037</v>
      </c>
      <c r="N11" s="67">
        <f t="shared" si="0"/>
        <v>2038</v>
      </c>
      <c r="O11" s="67">
        <f t="shared" si="0"/>
        <v>2039</v>
      </c>
      <c r="P11" s="67">
        <f t="shared" si="0"/>
        <v>2040</v>
      </c>
      <c r="Q11" s="67">
        <f t="shared" si="0"/>
        <v>2041</v>
      </c>
      <c r="R11" s="67">
        <f t="shared" si="0"/>
        <v>2042</v>
      </c>
      <c r="S11" s="68" t="s">
        <v>1</v>
      </c>
      <c r="T11" s="63"/>
      <c r="U11" s="63"/>
      <c r="V11" s="20"/>
      <c r="W11" s="20"/>
      <c r="X11" s="20"/>
      <c r="Y11" s="20"/>
      <c r="Z11" s="20"/>
      <c r="AA11" s="20"/>
      <c r="AB11" s="20"/>
      <c r="AC11" s="20"/>
    </row>
    <row r="12" spans="1:29" s="69" customFormat="1" ht="13.9" x14ac:dyDescent="0.4">
      <c r="A12" s="63"/>
      <c r="B12" s="71" t="s">
        <v>7</v>
      </c>
      <c r="C12" s="72"/>
      <c r="D12" s="72"/>
      <c r="E12" s="72"/>
      <c r="F12" s="72"/>
      <c r="G12" s="72"/>
      <c r="H12" s="72"/>
      <c r="I12" s="72"/>
      <c r="J12" s="72"/>
      <c r="K12" s="72"/>
      <c r="L12" s="72"/>
      <c r="M12" s="72"/>
      <c r="N12" s="72"/>
      <c r="O12" s="72"/>
      <c r="P12" s="72"/>
      <c r="Q12" s="72"/>
      <c r="R12" s="72"/>
      <c r="S12" s="73"/>
      <c r="T12" s="63"/>
      <c r="U12" s="63"/>
      <c r="V12" s="20"/>
      <c r="W12" s="20"/>
      <c r="X12" s="20"/>
      <c r="Y12" s="20"/>
      <c r="Z12" s="20"/>
      <c r="AA12" s="20"/>
      <c r="AB12" s="20"/>
      <c r="AC12" s="20"/>
    </row>
    <row r="13" spans="1:29" s="69" customFormat="1" ht="15.75" x14ac:dyDescent="0.45">
      <c r="A13" s="63"/>
      <c r="B13" s="74" t="s">
        <v>57</v>
      </c>
      <c r="C13" s="75">
        <f>(2715996.56101776/12)*10</f>
        <v>2263330.4675147999</v>
      </c>
      <c r="D13" s="75">
        <v>2770316.4922381151</v>
      </c>
      <c r="E13" s="75">
        <v>2825722.8220828772</v>
      </c>
      <c r="F13" s="75">
        <v>2882237.2785245348</v>
      </c>
      <c r="G13" s="75">
        <v>2939882.0240950254</v>
      </c>
      <c r="H13" s="75">
        <v>2998679.6645769258</v>
      </c>
      <c r="I13" s="75">
        <v>3058653.2578684641</v>
      </c>
      <c r="J13" s="75">
        <v>3119826.3230258333</v>
      </c>
      <c r="K13" s="75">
        <v>3182222.8494863501</v>
      </c>
      <c r="L13" s="75">
        <v>3245867.3064760771</v>
      </c>
      <c r="M13" s="75">
        <v>3310784.6526055988</v>
      </c>
      <c r="N13" s="75">
        <v>3377000.3456577109</v>
      </c>
      <c r="O13" s="75">
        <v>3444540.3525708653</v>
      </c>
      <c r="P13" s="75">
        <v>3513431.1596222827</v>
      </c>
      <c r="Q13" s="75">
        <v>3583699.7828147286</v>
      </c>
      <c r="R13" s="75">
        <f>(3655373.77847102/12)*2</f>
        <v>609228.96307850338</v>
      </c>
      <c r="S13" s="76">
        <f>SUM(C13:R13)</f>
        <v>47125423.742238693</v>
      </c>
      <c r="T13" s="63"/>
      <c r="U13" s="63"/>
      <c r="V13" s="20"/>
      <c r="W13" s="20"/>
      <c r="X13" s="20"/>
      <c r="Y13" s="20"/>
      <c r="Z13" s="20"/>
      <c r="AA13" s="20"/>
      <c r="AB13" s="20"/>
      <c r="AC13" s="20"/>
    </row>
    <row r="14" spans="1:29" s="69" customFormat="1" x14ac:dyDescent="0.35">
      <c r="A14" s="63"/>
      <c r="B14" s="74" t="s">
        <v>0</v>
      </c>
      <c r="C14" s="22">
        <f t="shared" ref="C14:S14" si="1">IFERROR(C23/C13,0)</f>
        <v>0</v>
      </c>
      <c r="D14" s="22">
        <f t="shared" si="1"/>
        <v>0</v>
      </c>
      <c r="E14" s="22">
        <f t="shared" si="1"/>
        <v>0</v>
      </c>
      <c r="F14" s="22">
        <f t="shared" si="1"/>
        <v>0</v>
      </c>
      <c r="G14" s="22">
        <f t="shared" si="1"/>
        <v>0</v>
      </c>
      <c r="H14" s="22">
        <f t="shared" si="1"/>
        <v>0</v>
      </c>
      <c r="I14" s="22">
        <f t="shared" si="1"/>
        <v>0</v>
      </c>
      <c r="J14" s="22">
        <f t="shared" si="1"/>
        <v>0</v>
      </c>
      <c r="K14" s="22">
        <f t="shared" si="1"/>
        <v>0</v>
      </c>
      <c r="L14" s="22">
        <f t="shared" si="1"/>
        <v>0</v>
      </c>
      <c r="M14" s="22">
        <f t="shared" si="1"/>
        <v>0</v>
      </c>
      <c r="N14" s="22">
        <f t="shared" si="1"/>
        <v>0</v>
      </c>
      <c r="O14" s="22">
        <f t="shared" si="1"/>
        <v>0</v>
      </c>
      <c r="P14" s="22">
        <f t="shared" si="1"/>
        <v>0</v>
      </c>
      <c r="Q14" s="22">
        <f t="shared" si="1"/>
        <v>0</v>
      </c>
      <c r="R14" s="22">
        <f t="shared" si="1"/>
        <v>0</v>
      </c>
      <c r="S14" s="23">
        <f t="shared" si="1"/>
        <v>0</v>
      </c>
      <c r="T14" s="63"/>
      <c r="U14" s="63"/>
      <c r="V14" s="20"/>
      <c r="W14" s="20"/>
      <c r="X14" s="20"/>
      <c r="Y14" s="20"/>
      <c r="Z14" s="20"/>
      <c r="AA14" s="20"/>
      <c r="AB14" s="20"/>
      <c r="AC14" s="20"/>
    </row>
    <row r="15" spans="1:29" s="69" customFormat="1" x14ac:dyDescent="0.35">
      <c r="A15" s="63"/>
      <c r="B15" s="74" t="s">
        <v>47</v>
      </c>
      <c r="C15" s="77">
        <v>700</v>
      </c>
      <c r="D15" s="77">
        <f t="shared" ref="D15:R15" si="2">C15</f>
        <v>700</v>
      </c>
      <c r="E15" s="77">
        <f t="shared" si="2"/>
        <v>700</v>
      </c>
      <c r="F15" s="77">
        <f t="shared" si="2"/>
        <v>700</v>
      </c>
      <c r="G15" s="77">
        <f t="shared" si="2"/>
        <v>700</v>
      </c>
      <c r="H15" s="77">
        <f t="shared" si="2"/>
        <v>700</v>
      </c>
      <c r="I15" s="77">
        <f t="shared" si="2"/>
        <v>700</v>
      </c>
      <c r="J15" s="77">
        <f t="shared" si="2"/>
        <v>700</v>
      </c>
      <c r="K15" s="77">
        <f t="shared" si="2"/>
        <v>700</v>
      </c>
      <c r="L15" s="77">
        <f t="shared" si="2"/>
        <v>700</v>
      </c>
      <c r="M15" s="77">
        <f t="shared" si="2"/>
        <v>700</v>
      </c>
      <c r="N15" s="77">
        <f t="shared" si="2"/>
        <v>700</v>
      </c>
      <c r="O15" s="77">
        <f t="shared" si="2"/>
        <v>700</v>
      </c>
      <c r="P15" s="77">
        <f>J15</f>
        <v>700</v>
      </c>
      <c r="Q15" s="77">
        <f t="shared" si="2"/>
        <v>700</v>
      </c>
      <c r="R15" s="77">
        <f t="shared" si="2"/>
        <v>700</v>
      </c>
      <c r="S15" s="78">
        <f>IF(MIN(C15:R15)&lt;&gt;MAX(C15:R15),"Please verify inconsistency of Sq. Ft. numbers in pro forma",AVERAGE(C15:R15))</f>
        <v>700</v>
      </c>
      <c r="T15" s="63"/>
      <c r="U15" s="63"/>
      <c r="V15" s="20"/>
      <c r="W15" s="20"/>
      <c r="X15" s="20"/>
      <c r="Y15" s="20"/>
      <c r="Z15" s="20"/>
      <c r="AA15" s="20"/>
      <c r="AB15" s="20"/>
      <c r="AC15" s="20"/>
    </row>
    <row r="16" spans="1:29" x14ac:dyDescent="0.35">
      <c r="B16" s="2" t="s">
        <v>12</v>
      </c>
      <c r="C16" s="3">
        <f t="shared" ref="C16:R16" si="3">IFERROR(C23/C15,0)</f>
        <v>0</v>
      </c>
      <c r="D16" s="3">
        <f t="shared" si="3"/>
        <v>0</v>
      </c>
      <c r="E16" s="3">
        <f t="shared" si="3"/>
        <v>0</v>
      </c>
      <c r="F16" s="3">
        <f t="shared" si="3"/>
        <v>0</v>
      </c>
      <c r="G16" s="3">
        <f t="shared" si="3"/>
        <v>0</v>
      </c>
      <c r="H16" s="3">
        <f t="shared" si="3"/>
        <v>0</v>
      </c>
      <c r="I16" s="3">
        <f t="shared" si="3"/>
        <v>0</v>
      </c>
      <c r="J16" s="3">
        <f t="shared" si="3"/>
        <v>0</v>
      </c>
      <c r="K16" s="3">
        <f t="shared" si="3"/>
        <v>0</v>
      </c>
      <c r="L16" s="3">
        <f t="shared" si="3"/>
        <v>0</v>
      </c>
      <c r="M16" s="3">
        <f t="shared" si="3"/>
        <v>0</v>
      </c>
      <c r="N16" s="3">
        <f t="shared" si="3"/>
        <v>0</v>
      </c>
      <c r="O16" s="3">
        <f t="shared" si="3"/>
        <v>0</v>
      </c>
      <c r="P16" s="3">
        <f t="shared" si="3"/>
        <v>0</v>
      </c>
      <c r="Q16" s="3">
        <f t="shared" si="3"/>
        <v>0</v>
      </c>
      <c r="R16" s="3">
        <f t="shared" si="3"/>
        <v>0</v>
      </c>
      <c r="S16" s="31">
        <f>IFERROR(S23/S15/10,0)</f>
        <v>0</v>
      </c>
      <c r="T16"/>
      <c r="U16"/>
    </row>
    <row r="17" spans="1:29" ht="14" customHeight="1" x14ac:dyDescent="0.35">
      <c r="B17" s="2"/>
      <c r="C17" s="3"/>
      <c r="D17" s="3"/>
      <c r="E17" s="3"/>
      <c r="F17" s="3"/>
      <c r="G17" s="3"/>
      <c r="H17" s="3"/>
      <c r="I17" s="3"/>
      <c r="J17" s="3"/>
      <c r="K17" s="3"/>
      <c r="L17" s="3"/>
      <c r="M17" s="3"/>
      <c r="N17" s="3"/>
      <c r="O17" s="3"/>
      <c r="P17" s="3"/>
      <c r="Q17" s="3"/>
      <c r="R17" s="3"/>
      <c r="S17" s="11"/>
      <c r="T17"/>
      <c r="U17"/>
    </row>
    <row r="18" spans="1:29" s="29" customFormat="1" ht="14" customHeight="1" x14ac:dyDescent="0.4">
      <c r="A18" s="8"/>
      <c r="B18" s="1" t="s">
        <v>6</v>
      </c>
      <c r="C18" s="3"/>
      <c r="D18" s="3"/>
      <c r="E18" s="3"/>
      <c r="F18" s="3"/>
      <c r="G18" s="3"/>
      <c r="H18" s="3"/>
      <c r="I18" s="3"/>
      <c r="J18" s="3"/>
      <c r="K18" s="3"/>
      <c r="L18" s="3"/>
      <c r="M18" s="3"/>
      <c r="N18" s="3"/>
      <c r="O18" s="3"/>
      <c r="P18" s="3"/>
      <c r="Q18" s="3"/>
      <c r="R18" s="3"/>
      <c r="S18" s="11"/>
      <c r="T18" s="8"/>
      <c r="U18" s="8"/>
      <c r="V18" s="20"/>
      <c r="W18" s="20"/>
      <c r="X18" s="20"/>
      <c r="Y18" s="20"/>
      <c r="Z18" s="20"/>
      <c r="AA18" s="20"/>
      <c r="AB18" s="20"/>
      <c r="AC18" s="20"/>
    </row>
    <row r="19" spans="1:29" s="29" customFormat="1" ht="14" customHeight="1" x14ac:dyDescent="0.4">
      <c r="A19" s="8"/>
      <c r="B19" s="1" t="s">
        <v>33</v>
      </c>
      <c r="C19" s="3"/>
      <c r="D19" s="3"/>
      <c r="E19" s="3"/>
      <c r="F19" s="3"/>
      <c r="G19" s="3"/>
      <c r="H19" s="3"/>
      <c r="I19" s="3"/>
      <c r="J19" s="3"/>
      <c r="K19" s="3"/>
      <c r="L19" s="3"/>
      <c r="M19" s="3"/>
      <c r="N19" s="3"/>
      <c r="O19" s="3"/>
      <c r="P19" s="3"/>
      <c r="Q19" s="3"/>
      <c r="R19" s="3"/>
      <c r="S19" s="11"/>
      <c r="T19" s="8"/>
      <c r="U19" s="8"/>
      <c r="V19" s="20"/>
      <c r="W19" s="20"/>
      <c r="X19" s="20"/>
      <c r="Y19" s="20"/>
      <c r="Z19" s="20"/>
      <c r="AA19" s="20"/>
      <c r="AB19" s="20"/>
      <c r="AC19" s="20"/>
    </row>
    <row r="20" spans="1:29" s="29" customFormat="1" ht="14" customHeight="1" x14ac:dyDescent="0.4">
      <c r="A20" s="8"/>
      <c r="B20" s="35" t="s">
        <v>53</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11">
        <f>SUM(C20:R20)</f>
        <v>0</v>
      </c>
      <c r="T20" s="8"/>
      <c r="U20" s="8"/>
      <c r="V20" s="20"/>
      <c r="W20" s="20"/>
      <c r="X20" s="20"/>
      <c r="Y20" s="20"/>
      <c r="Z20" s="20"/>
      <c r="AA20" s="20"/>
      <c r="AB20" s="20"/>
      <c r="AC20" s="20"/>
    </row>
    <row r="21" spans="1:29" s="29" customFormat="1" ht="14.55" customHeight="1" x14ac:dyDescent="0.4">
      <c r="A21" s="8"/>
      <c r="B21" s="35" t="s">
        <v>36</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11">
        <f t="shared" ref="S21:S22" si="4">SUM(C21:R21)</f>
        <v>0</v>
      </c>
      <c r="T21" s="8"/>
      <c r="U21" s="8"/>
      <c r="V21" s="20"/>
      <c r="W21" s="20"/>
      <c r="X21" s="20"/>
      <c r="Y21" s="20"/>
      <c r="Z21" s="20"/>
      <c r="AA21" s="20"/>
      <c r="AB21" s="20"/>
      <c r="AC21" s="20"/>
    </row>
    <row r="22" spans="1:29" s="29" customFormat="1" ht="13.9" x14ac:dyDescent="0.4">
      <c r="A22" s="8"/>
      <c r="B22" s="35" t="s">
        <v>34</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12">
        <f t="shared" si="4"/>
        <v>0</v>
      </c>
      <c r="T22" s="8"/>
      <c r="U22" s="8"/>
      <c r="V22" s="20"/>
      <c r="W22" s="20"/>
      <c r="X22" s="20"/>
      <c r="Y22" s="20"/>
      <c r="Z22" s="20"/>
      <c r="AA22" s="20"/>
      <c r="AB22" s="20"/>
      <c r="AC22" s="20"/>
    </row>
    <row r="23" spans="1:29" ht="13.9" x14ac:dyDescent="0.4">
      <c r="B23" s="1" t="s">
        <v>37</v>
      </c>
      <c r="C23" s="36">
        <f t="shared" ref="C23:S23" si="5">SUM(C20:C22)</f>
        <v>0</v>
      </c>
      <c r="D23" s="36">
        <f t="shared" si="5"/>
        <v>0</v>
      </c>
      <c r="E23" s="36">
        <f t="shared" si="5"/>
        <v>0</v>
      </c>
      <c r="F23" s="36">
        <f t="shared" si="5"/>
        <v>0</v>
      </c>
      <c r="G23" s="36">
        <f t="shared" si="5"/>
        <v>0</v>
      </c>
      <c r="H23" s="36">
        <f t="shared" si="5"/>
        <v>0</v>
      </c>
      <c r="I23" s="36">
        <f t="shared" si="5"/>
        <v>0</v>
      </c>
      <c r="J23" s="36">
        <f t="shared" si="5"/>
        <v>0</v>
      </c>
      <c r="K23" s="36">
        <f t="shared" si="5"/>
        <v>0</v>
      </c>
      <c r="L23" s="36">
        <f t="shared" si="5"/>
        <v>0</v>
      </c>
      <c r="M23" s="36">
        <f t="shared" si="5"/>
        <v>0</v>
      </c>
      <c r="N23" s="36">
        <f t="shared" si="5"/>
        <v>0</v>
      </c>
      <c r="O23" s="36">
        <f t="shared" si="5"/>
        <v>0</v>
      </c>
      <c r="P23" s="36">
        <f t="shared" si="5"/>
        <v>0</v>
      </c>
      <c r="Q23" s="36">
        <f t="shared" si="5"/>
        <v>0</v>
      </c>
      <c r="R23" s="36">
        <f t="shared" si="5"/>
        <v>0</v>
      </c>
      <c r="S23" s="37">
        <f t="shared" si="5"/>
        <v>0</v>
      </c>
      <c r="T23"/>
      <c r="U23"/>
    </row>
    <row r="24" spans="1:29" x14ac:dyDescent="0.35">
      <c r="B24" s="2"/>
      <c r="C24" s="3"/>
      <c r="D24" s="3"/>
      <c r="E24" s="3"/>
      <c r="F24" s="3"/>
      <c r="G24" s="3"/>
      <c r="H24" s="3"/>
      <c r="I24" s="3"/>
      <c r="J24" s="3"/>
      <c r="K24" s="3"/>
      <c r="L24" s="3"/>
      <c r="M24" s="3"/>
      <c r="N24" s="3"/>
      <c r="O24" s="3"/>
      <c r="P24" s="3"/>
      <c r="Q24" s="3"/>
      <c r="R24" s="3"/>
      <c r="S24" s="11"/>
      <c r="T24"/>
      <c r="U24"/>
    </row>
    <row r="25" spans="1:29" x14ac:dyDescent="0.35">
      <c r="B25" s="2" t="s">
        <v>2</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12">
        <f>SUM(C25:R25)</f>
        <v>0</v>
      </c>
      <c r="T25"/>
      <c r="U25"/>
    </row>
    <row r="26" spans="1:29" x14ac:dyDescent="0.35">
      <c r="B26" s="2" t="s">
        <v>4</v>
      </c>
      <c r="C26" s="3">
        <f t="shared" ref="C26:R26" si="6">C23-C25</f>
        <v>0</v>
      </c>
      <c r="D26" s="3">
        <f t="shared" si="6"/>
        <v>0</v>
      </c>
      <c r="E26" s="3">
        <f t="shared" si="6"/>
        <v>0</v>
      </c>
      <c r="F26" s="3">
        <f t="shared" si="6"/>
        <v>0</v>
      </c>
      <c r="G26" s="3">
        <f t="shared" si="6"/>
        <v>0</v>
      </c>
      <c r="H26" s="3">
        <f t="shared" si="6"/>
        <v>0</v>
      </c>
      <c r="I26" s="3">
        <f t="shared" si="6"/>
        <v>0</v>
      </c>
      <c r="J26" s="3">
        <f t="shared" si="6"/>
        <v>0</v>
      </c>
      <c r="K26" s="3">
        <f t="shared" si="6"/>
        <v>0</v>
      </c>
      <c r="L26" s="3">
        <f t="shared" si="6"/>
        <v>0</v>
      </c>
      <c r="M26" s="3">
        <f t="shared" si="6"/>
        <v>0</v>
      </c>
      <c r="N26" s="3">
        <f t="shared" si="6"/>
        <v>0</v>
      </c>
      <c r="O26" s="3">
        <f t="shared" si="6"/>
        <v>0</v>
      </c>
      <c r="P26" s="3">
        <f t="shared" si="6"/>
        <v>0</v>
      </c>
      <c r="Q26" s="3">
        <f t="shared" si="6"/>
        <v>0</v>
      </c>
      <c r="R26" s="3">
        <f t="shared" si="6"/>
        <v>0</v>
      </c>
      <c r="S26" s="11">
        <f>S23-S25</f>
        <v>0</v>
      </c>
      <c r="T26"/>
      <c r="U26"/>
    </row>
    <row r="27" spans="1:29" x14ac:dyDescent="0.35">
      <c r="B27" s="2"/>
      <c r="C27" s="3"/>
      <c r="D27" s="3"/>
      <c r="E27" s="3"/>
      <c r="F27" s="3"/>
      <c r="G27" s="3"/>
      <c r="H27" s="3"/>
      <c r="I27" s="3"/>
      <c r="J27" s="3"/>
      <c r="K27" s="3"/>
      <c r="L27" s="3"/>
      <c r="M27" s="3"/>
      <c r="N27" s="3"/>
      <c r="O27" s="3"/>
      <c r="P27" s="3"/>
      <c r="Q27" s="3"/>
      <c r="R27" s="3"/>
      <c r="S27" s="11"/>
      <c r="T27"/>
      <c r="U27"/>
    </row>
    <row r="28" spans="1:29" ht="13.9" x14ac:dyDescent="0.4">
      <c r="B28" s="6" t="s">
        <v>5</v>
      </c>
      <c r="C28" s="3"/>
      <c r="D28" s="3"/>
      <c r="E28" s="3"/>
      <c r="F28" s="3"/>
      <c r="G28" s="3"/>
      <c r="H28" s="3"/>
      <c r="I28" s="3"/>
      <c r="J28" s="3"/>
      <c r="K28" s="3"/>
      <c r="L28" s="3"/>
      <c r="M28" s="3"/>
      <c r="N28" s="3"/>
      <c r="O28" s="3"/>
      <c r="P28" s="3"/>
      <c r="Q28" s="3"/>
      <c r="R28" s="3"/>
      <c r="S28" s="11"/>
      <c r="T28"/>
      <c r="U28"/>
    </row>
    <row r="29" spans="1:29" x14ac:dyDescent="0.35">
      <c r="B29" s="2" t="s">
        <v>13</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11">
        <f t="shared" ref="S29:S39" si="7">SUM(C29:R29)</f>
        <v>0</v>
      </c>
      <c r="T29"/>
      <c r="U29"/>
    </row>
    <row r="30" spans="1:29" x14ac:dyDescent="0.35">
      <c r="B30" s="2" t="s">
        <v>14</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11">
        <f t="shared" si="7"/>
        <v>0</v>
      </c>
      <c r="T30"/>
      <c r="U30"/>
    </row>
    <row r="31" spans="1:29" x14ac:dyDescent="0.35">
      <c r="B31" s="2" t="s">
        <v>15</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11">
        <f t="shared" si="7"/>
        <v>0</v>
      </c>
      <c r="T31"/>
      <c r="U31"/>
    </row>
    <row r="32" spans="1:29" x14ac:dyDescent="0.35">
      <c r="B32" s="2" t="s">
        <v>20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11">
        <f t="shared" si="7"/>
        <v>0</v>
      </c>
      <c r="T32"/>
      <c r="U32"/>
    </row>
    <row r="33" spans="1:21" x14ac:dyDescent="0.35">
      <c r="B33" s="2" t="s">
        <v>19</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11">
        <f t="shared" si="7"/>
        <v>0</v>
      </c>
      <c r="T33"/>
      <c r="U33"/>
    </row>
    <row r="34" spans="1:21" x14ac:dyDescent="0.35">
      <c r="B34" s="2" t="s">
        <v>32</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11">
        <f t="shared" si="7"/>
        <v>0</v>
      </c>
      <c r="T34"/>
      <c r="U34"/>
    </row>
    <row r="35" spans="1:21" x14ac:dyDescent="0.35">
      <c r="B35" s="2" t="s">
        <v>31</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11">
        <f t="shared" si="7"/>
        <v>0</v>
      </c>
      <c r="T35"/>
      <c r="U35"/>
    </row>
    <row r="36" spans="1:21" x14ac:dyDescent="0.35">
      <c r="B36" s="2" t="s">
        <v>17</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11">
        <f t="shared" si="7"/>
        <v>0</v>
      </c>
      <c r="T36"/>
      <c r="U36"/>
    </row>
    <row r="37" spans="1:21" x14ac:dyDescent="0.35">
      <c r="B37" s="2" t="s">
        <v>27</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11">
        <f t="shared" si="7"/>
        <v>0</v>
      </c>
      <c r="T37"/>
      <c r="U37"/>
    </row>
    <row r="38" spans="1:21" x14ac:dyDescent="0.35">
      <c r="B38" s="2" t="s">
        <v>18</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11">
        <f t="shared" si="7"/>
        <v>0</v>
      </c>
      <c r="T38"/>
      <c r="U38"/>
    </row>
    <row r="39" spans="1:21" s="29" customFormat="1" ht="13.9" x14ac:dyDescent="0.4">
      <c r="A39" s="8"/>
      <c r="B39" s="2" t="s">
        <v>3</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12">
        <f t="shared" si="7"/>
        <v>0</v>
      </c>
      <c r="T39" s="8"/>
      <c r="U39" s="8"/>
    </row>
    <row r="40" spans="1:21" ht="13.9" x14ac:dyDescent="0.4">
      <c r="B40" s="1" t="s">
        <v>8</v>
      </c>
      <c r="C40" s="4">
        <f t="shared" ref="C40:S40" si="8">SUM(C29:C39)</f>
        <v>0</v>
      </c>
      <c r="D40" s="4">
        <f t="shared" si="8"/>
        <v>0</v>
      </c>
      <c r="E40" s="4">
        <f t="shared" si="8"/>
        <v>0</v>
      </c>
      <c r="F40" s="4">
        <f t="shared" si="8"/>
        <v>0</v>
      </c>
      <c r="G40" s="4">
        <f t="shared" si="8"/>
        <v>0</v>
      </c>
      <c r="H40" s="4">
        <f t="shared" si="8"/>
        <v>0</v>
      </c>
      <c r="I40" s="4">
        <f t="shared" si="8"/>
        <v>0</v>
      </c>
      <c r="J40" s="4">
        <f t="shared" si="8"/>
        <v>0</v>
      </c>
      <c r="K40" s="4">
        <f t="shared" si="8"/>
        <v>0</v>
      </c>
      <c r="L40" s="4">
        <f t="shared" si="8"/>
        <v>0</v>
      </c>
      <c r="M40" s="4">
        <f t="shared" si="8"/>
        <v>0</v>
      </c>
      <c r="N40" s="4">
        <f t="shared" si="8"/>
        <v>0</v>
      </c>
      <c r="O40" s="4">
        <f t="shared" si="8"/>
        <v>0</v>
      </c>
      <c r="P40" s="4">
        <f t="shared" si="8"/>
        <v>0</v>
      </c>
      <c r="Q40" s="4">
        <f t="shared" si="8"/>
        <v>0</v>
      </c>
      <c r="R40" s="4">
        <f t="shared" si="8"/>
        <v>0</v>
      </c>
      <c r="S40" s="11">
        <f t="shared" si="8"/>
        <v>0</v>
      </c>
      <c r="T40"/>
      <c r="U40"/>
    </row>
    <row r="41" spans="1:21" x14ac:dyDescent="0.35">
      <c r="B41" s="2"/>
      <c r="C41" s="4"/>
      <c r="D41" s="4"/>
      <c r="E41" s="4"/>
      <c r="F41" s="4"/>
      <c r="G41" s="4"/>
      <c r="H41" s="4"/>
      <c r="I41" s="4"/>
      <c r="J41" s="4"/>
      <c r="K41" s="4"/>
      <c r="L41" s="4"/>
      <c r="M41" s="4"/>
      <c r="N41" s="4"/>
      <c r="O41" s="4"/>
      <c r="P41" s="4"/>
      <c r="Q41" s="4"/>
      <c r="R41" s="4"/>
      <c r="S41" s="13"/>
      <c r="T41"/>
      <c r="U41"/>
    </row>
    <row r="42" spans="1:21" x14ac:dyDescent="0.35">
      <c r="B42" s="2" t="s">
        <v>16</v>
      </c>
      <c r="C42" s="7">
        <f t="shared" ref="C42:S42" si="9">C26-C40</f>
        <v>0</v>
      </c>
      <c r="D42" s="7">
        <f t="shared" si="9"/>
        <v>0</v>
      </c>
      <c r="E42" s="7">
        <f t="shared" si="9"/>
        <v>0</v>
      </c>
      <c r="F42" s="7">
        <f t="shared" si="9"/>
        <v>0</v>
      </c>
      <c r="G42" s="7">
        <f t="shared" si="9"/>
        <v>0</v>
      </c>
      <c r="H42" s="7">
        <f t="shared" si="9"/>
        <v>0</v>
      </c>
      <c r="I42" s="7">
        <f t="shared" si="9"/>
        <v>0</v>
      </c>
      <c r="J42" s="7">
        <f t="shared" si="9"/>
        <v>0</v>
      </c>
      <c r="K42" s="7">
        <f t="shared" si="9"/>
        <v>0</v>
      </c>
      <c r="L42" s="7">
        <f t="shared" si="9"/>
        <v>0</v>
      </c>
      <c r="M42" s="7">
        <f t="shared" si="9"/>
        <v>0</v>
      </c>
      <c r="N42" s="7">
        <f t="shared" si="9"/>
        <v>0</v>
      </c>
      <c r="O42" s="7">
        <f t="shared" si="9"/>
        <v>0</v>
      </c>
      <c r="P42" s="7">
        <f t="shared" si="9"/>
        <v>0</v>
      </c>
      <c r="Q42" s="7">
        <f t="shared" si="9"/>
        <v>0</v>
      </c>
      <c r="R42" s="7">
        <f t="shared" si="9"/>
        <v>0</v>
      </c>
      <c r="S42" s="14">
        <f t="shared" si="9"/>
        <v>0</v>
      </c>
      <c r="T42"/>
      <c r="U42"/>
    </row>
    <row r="43" spans="1:21" x14ac:dyDescent="0.35">
      <c r="B43" s="2" t="s">
        <v>9</v>
      </c>
      <c r="C43" s="27">
        <v>0</v>
      </c>
      <c r="D43" s="27">
        <v>0</v>
      </c>
      <c r="E43" s="27">
        <v>0</v>
      </c>
      <c r="F43" s="27">
        <v>0</v>
      </c>
      <c r="G43" s="27">
        <v>0</v>
      </c>
      <c r="H43" s="27">
        <v>0</v>
      </c>
      <c r="I43" s="27">
        <v>0</v>
      </c>
      <c r="J43" s="27">
        <v>0</v>
      </c>
      <c r="K43" s="27">
        <v>0</v>
      </c>
      <c r="L43" s="27">
        <v>0</v>
      </c>
      <c r="M43" s="27">
        <v>0</v>
      </c>
      <c r="N43" s="27">
        <v>0</v>
      </c>
      <c r="O43" s="27">
        <v>0</v>
      </c>
      <c r="P43" s="27">
        <v>0</v>
      </c>
      <c r="Q43" s="27">
        <v>0</v>
      </c>
      <c r="R43" s="27">
        <v>0</v>
      </c>
      <c r="S43" s="15">
        <f>SUM(C43:R43)</f>
        <v>0</v>
      </c>
      <c r="T43"/>
      <c r="U43"/>
    </row>
    <row r="44" spans="1:21" ht="13.9" x14ac:dyDescent="0.4">
      <c r="B44" s="1" t="s">
        <v>10</v>
      </c>
      <c r="C44" s="3">
        <f t="shared" ref="C44:S44" si="10">C42-C43</f>
        <v>0</v>
      </c>
      <c r="D44" s="3">
        <f t="shared" si="10"/>
        <v>0</v>
      </c>
      <c r="E44" s="3">
        <f t="shared" si="10"/>
        <v>0</v>
      </c>
      <c r="F44" s="3">
        <f t="shared" si="10"/>
        <v>0</v>
      </c>
      <c r="G44" s="3">
        <f t="shared" si="10"/>
        <v>0</v>
      </c>
      <c r="H44" s="3">
        <f t="shared" si="10"/>
        <v>0</v>
      </c>
      <c r="I44" s="3">
        <f t="shared" si="10"/>
        <v>0</v>
      </c>
      <c r="J44" s="3">
        <f t="shared" si="10"/>
        <v>0</v>
      </c>
      <c r="K44" s="3">
        <f t="shared" si="10"/>
        <v>0</v>
      </c>
      <c r="L44" s="3">
        <f t="shared" si="10"/>
        <v>0</v>
      </c>
      <c r="M44" s="3">
        <f t="shared" si="10"/>
        <v>0</v>
      </c>
      <c r="N44" s="3">
        <f t="shared" si="10"/>
        <v>0</v>
      </c>
      <c r="O44" s="3">
        <f t="shared" si="10"/>
        <v>0</v>
      </c>
      <c r="P44" s="3">
        <f t="shared" si="10"/>
        <v>0</v>
      </c>
      <c r="Q44" s="3">
        <f t="shared" si="10"/>
        <v>0</v>
      </c>
      <c r="R44" s="3">
        <f t="shared" si="10"/>
        <v>0</v>
      </c>
      <c r="S44" s="11">
        <f t="shared" si="10"/>
        <v>0</v>
      </c>
      <c r="T44"/>
      <c r="U44"/>
    </row>
    <row r="45" spans="1:21" x14ac:dyDescent="0.35">
      <c r="B45" s="2"/>
      <c r="C45" s="3"/>
      <c r="D45" s="3"/>
      <c r="E45" s="3"/>
      <c r="F45" s="3"/>
      <c r="G45" s="3"/>
      <c r="H45" s="3"/>
      <c r="I45" s="3"/>
      <c r="J45" s="3"/>
      <c r="K45" s="3"/>
      <c r="L45" s="3"/>
      <c r="M45" s="3"/>
      <c r="N45" s="3"/>
      <c r="O45" s="3"/>
      <c r="P45" s="3"/>
      <c r="Q45" s="3"/>
      <c r="R45" s="3"/>
      <c r="S45" s="11"/>
      <c r="T45" s="3"/>
      <c r="U45"/>
    </row>
    <row r="46" spans="1:21" ht="15.75" customHeight="1" x14ac:dyDescent="0.35">
      <c r="B46" s="2" t="s">
        <v>50</v>
      </c>
      <c r="C46" s="3"/>
      <c r="D46" s="3"/>
      <c r="E46" s="3"/>
      <c r="F46" s="3"/>
      <c r="G46" s="3"/>
      <c r="H46" s="3"/>
      <c r="I46" s="3"/>
      <c r="J46" s="3"/>
      <c r="K46" s="3"/>
      <c r="L46" s="3"/>
      <c r="M46" s="3"/>
      <c r="N46" s="3"/>
      <c r="O46" s="3"/>
      <c r="P46" s="3"/>
      <c r="Q46" s="3"/>
      <c r="R46" s="3"/>
      <c r="S46" s="28">
        <v>0</v>
      </c>
      <c r="T46"/>
      <c r="U46"/>
    </row>
    <row r="47" spans="1:21" x14ac:dyDescent="0.35">
      <c r="B47" s="2" t="s">
        <v>11</v>
      </c>
      <c r="C47" s="3"/>
      <c r="D47" s="3"/>
      <c r="E47" s="3"/>
      <c r="F47" s="3"/>
      <c r="G47" s="3"/>
      <c r="H47" s="3"/>
      <c r="I47" s="3"/>
      <c r="J47" s="3"/>
      <c r="K47" s="3"/>
      <c r="L47" s="3"/>
      <c r="M47" s="3"/>
      <c r="N47" s="3"/>
      <c r="O47" s="3"/>
      <c r="P47" s="3"/>
      <c r="Q47" s="3"/>
      <c r="R47" s="3"/>
      <c r="S47" s="13">
        <f>IFERROR(S46/S15,0)</f>
        <v>0</v>
      </c>
      <c r="T47"/>
      <c r="U47"/>
    </row>
    <row r="48" spans="1:21" ht="13.9" x14ac:dyDescent="0.4">
      <c r="B48" s="10"/>
      <c r="C48" s="3"/>
      <c r="D48" s="3"/>
      <c r="E48" s="3"/>
      <c r="F48" s="3"/>
      <c r="G48" s="3"/>
      <c r="H48" s="3"/>
      <c r="I48" s="3"/>
      <c r="J48" s="3"/>
      <c r="K48" s="3"/>
      <c r="L48" s="3"/>
      <c r="M48" s="3"/>
      <c r="N48" s="3"/>
      <c r="O48" s="3"/>
      <c r="P48" s="3"/>
      <c r="Q48" s="3"/>
      <c r="R48" s="3"/>
      <c r="S48" s="13"/>
      <c r="T48"/>
      <c r="U48"/>
    </row>
    <row r="49" spans="1:259" ht="15.4" x14ac:dyDescent="0.35">
      <c r="B49" s="2" t="s">
        <v>51</v>
      </c>
      <c r="C49" s="3"/>
      <c r="D49" s="3"/>
      <c r="E49" s="3"/>
      <c r="F49" s="3"/>
      <c r="G49" s="3"/>
      <c r="H49" s="3"/>
      <c r="I49" s="3"/>
      <c r="J49" s="3"/>
      <c r="K49" s="3"/>
      <c r="L49" s="3"/>
      <c r="M49" s="3"/>
      <c r="N49" s="3"/>
      <c r="O49" s="3"/>
      <c r="P49" s="3"/>
      <c r="Q49" s="3"/>
      <c r="R49" s="3"/>
      <c r="S49" s="28">
        <v>0</v>
      </c>
      <c r="T49"/>
      <c r="U49"/>
    </row>
    <row r="50" spans="1:259" x14ac:dyDescent="0.35">
      <c r="B50" s="2" t="s">
        <v>21</v>
      </c>
      <c r="C50" s="3"/>
      <c r="D50" s="3"/>
      <c r="E50" s="3"/>
      <c r="F50" s="3"/>
      <c r="G50" s="3"/>
      <c r="H50" s="3"/>
      <c r="I50" s="3"/>
      <c r="J50" s="3"/>
      <c r="K50" s="3"/>
      <c r="L50" s="3"/>
      <c r="M50" s="3"/>
      <c r="N50" s="3"/>
      <c r="O50" s="3"/>
      <c r="P50" s="3"/>
      <c r="Q50" s="3"/>
      <c r="R50" s="3"/>
      <c r="S50" s="13">
        <f>IFERROR(S49/S15,0)</f>
        <v>0</v>
      </c>
      <c r="T50"/>
      <c r="U50"/>
    </row>
    <row r="51" spans="1:259" x14ac:dyDescent="0.35">
      <c r="B51" s="2"/>
      <c r="C51" s="3"/>
      <c r="D51" s="3"/>
      <c r="E51" s="3"/>
      <c r="F51" s="3"/>
      <c r="G51" s="3"/>
      <c r="H51" s="3"/>
      <c r="I51" s="3"/>
      <c r="J51" s="3"/>
      <c r="K51" s="3"/>
      <c r="L51" s="3"/>
      <c r="M51" s="3"/>
      <c r="N51" s="3"/>
      <c r="O51" s="3"/>
      <c r="P51" s="3"/>
      <c r="Q51" s="3"/>
      <c r="R51" s="3"/>
      <c r="S51" s="13"/>
      <c r="T51"/>
      <c r="U51"/>
    </row>
    <row r="52" spans="1:259" ht="13.9" thickBot="1" x14ac:dyDescent="0.4">
      <c r="B52" s="5"/>
      <c r="C52" s="9"/>
      <c r="D52" s="9"/>
      <c r="E52" s="9"/>
      <c r="F52" s="9"/>
      <c r="G52" s="9"/>
      <c r="H52" s="9"/>
      <c r="I52" s="9"/>
      <c r="J52" s="9"/>
      <c r="K52" s="9"/>
      <c r="L52" s="9"/>
      <c r="M52" s="9"/>
      <c r="N52" s="9"/>
      <c r="O52" s="9"/>
      <c r="P52" s="9"/>
      <c r="Q52" s="9"/>
      <c r="R52" s="9"/>
      <c r="S52" s="16"/>
      <c r="T52"/>
      <c r="U52"/>
    </row>
    <row r="53" spans="1:259" s="44" customFormat="1" ht="30" customHeight="1" x14ac:dyDescent="0.35">
      <c r="B53" s="42" t="s">
        <v>25</v>
      </c>
      <c r="C53" s="45"/>
      <c r="D53" s="45"/>
      <c r="E53" s="45"/>
      <c r="F53" s="45"/>
      <c r="G53" s="45"/>
      <c r="H53" s="45"/>
      <c r="I53" s="45"/>
      <c r="J53" s="45"/>
      <c r="K53" s="45"/>
      <c r="L53" s="45"/>
      <c r="M53" s="45"/>
      <c r="N53" s="45"/>
      <c r="O53" s="45"/>
      <c r="P53" s="45"/>
      <c r="Q53" s="45"/>
    </row>
    <row r="54" spans="1:259" s="48" customFormat="1" ht="50.2" customHeight="1" x14ac:dyDescent="0.35">
      <c r="A54" s="46"/>
      <c r="B54" s="94" t="s">
        <v>58</v>
      </c>
      <c r="C54" s="94"/>
      <c r="D54" s="94"/>
      <c r="E54" s="94"/>
      <c r="F54" s="94"/>
      <c r="G54" s="94"/>
      <c r="H54" s="94"/>
      <c r="I54" s="94"/>
      <c r="J54" s="94"/>
      <c r="K54" s="94"/>
      <c r="L54" s="94"/>
      <c r="M54" s="94"/>
      <c r="N54" s="94"/>
      <c r="O54" s="94"/>
      <c r="P54" s="94"/>
      <c r="Q54" s="94"/>
      <c r="R54" s="94"/>
      <c r="S54" s="94"/>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row>
    <row r="55" spans="1:259" s="43" customFormat="1" ht="30" customHeight="1" x14ac:dyDescent="0.35">
      <c r="A55" s="44"/>
      <c r="B55" s="95" t="s">
        <v>48</v>
      </c>
      <c r="C55" s="95"/>
      <c r="D55" s="95"/>
      <c r="E55" s="95"/>
      <c r="F55" s="95"/>
      <c r="G55" s="95"/>
      <c r="H55" s="95"/>
      <c r="I55" s="95"/>
      <c r="J55" s="95"/>
      <c r="K55" s="95"/>
      <c r="L55" s="95"/>
      <c r="M55" s="95"/>
      <c r="N55" s="95"/>
      <c r="O55" s="95"/>
      <c r="P55" s="95"/>
      <c r="Q55" s="95"/>
      <c r="R55" s="95"/>
      <c r="S55" s="95"/>
    </row>
    <row r="56" spans="1:259" s="43" customFormat="1" ht="30" customHeight="1" x14ac:dyDescent="0.35">
      <c r="A56" s="44"/>
      <c r="B56" s="43" t="s">
        <v>38</v>
      </c>
    </row>
    <row r="57" spans="1:259" customFormat="1" x14ac:dyDescent="0.35">
      <c r="B57" s="20"/>
      <c r="C57" s="20"/>
      <c r="D57" s="20"/>
      <c r="E57" s="20"/>
      <c r="F57" s="20"/>
      <c r="G57" s="20"/>
      <c r="H57" s="20"/>
      <c r="I57" s="20"/>
      <c r="J57" s="20"/>
      <c r="K57" s="20"/>
      <c r="L57" s="20"/>
      <c r="M57" s="20"/>
      <c r="N57" s="20"/>
      <c r="O57" s="20"/>
      <c r="P57" s="20"/>
      <c r="Q57" s="20"/>
    </row>
  </sheetData>
  <sheetProtection sheet="1" selectLockedCells="1"/>
  <mergeCells count="4">
    <mergeCell ref="B10:S10"/>
    <mergeCell ref="B54:S54"/>
    <mergeCell ref="B55:S55"/>
    <mergeCell ref="L2:S2"/>
  </mergeCells>
  <pageMargins left="0.25" right="0.21" top="0.42" bottom="0.39" header="0.23" footer="0.17"/>
  <pageSetup scale="6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D31E0-E1C6-4D5F-8E89-1D08D749B226}">
  <sheetPr>
    <pageSetUpPr fitToPage="1"/>
  </sheetPr>
  <dimension ref="A1:IY57"/>
  <sheetViews>
    <sheetView zoomScale="80" zoomScaleNormal="80" workbookViewId="0">
      <selection activeCell="B6" sqref="B6"/>
    </sheetView>
  </sheetViews>
  <sheetFormatPr defaultColWidth="9" defaultRowHeight="13.5" x14ac:dyDescent="0.35"/>
  <cols>
    <col min="2" max="2" width="38.25" style="20" customWidth="1"/>
    <col min="3" max="18" width="13.0625" style="20" customWidth="1"/>
    <col min="19" max="19" width="13.5625" style="20" customWidth="1"/>
    <col min="20" max="16384" width="9" style="20"/>
  </cols>
  <sheetData>
    <row r="1" spans="1:29" x14ac:dyDescent="0.35">
      <c r="B1"/>
      <c r="C1"/>
      <c r="D1"/>
      <c r="E1"/>
      <c r="F1"/>
      <c r="G1"/>
      <c r="H1"/>
      <c r="I1"/>
      <c r="J1"/>
      <c r="K1"/>
      <c r="L1"/>
      <c r="M1"/>
      <c r="N1"/>
      <c r="O1"/>
      <c r="P1"/>
      <c r="Q1"/>
      <c r="R1"/>
      <c r="S1"/>
      <c r="T1"/>
      <c r="U1"/>
    </row>
    <row r="2" spans="1:29" ht="13.9" x14ac:dyDescent="0.4">
      <c r="B2" s="65" t="s">
        <v>54</v>
      </c>
      <c r="C2" s="19"/>
      <c r="D2" s="19"/>
      <c r="E2" s="19"/>
      <c r="F2" s="19"/>
      <c r="G2" s="19"/>
      <c r="H2"/>
      <c r="I2"/>
      <c r="J2"/>
      <c r="K2" s="8" t="s">
        <v>45</v>
      </c>
      <c r="L2" s="96" t="s">
        <v>46</v>
      </c>
      <c r="M2" s="96"/>
      <c r="N2" s="96"/>
      <c r="O2" s="96"/>
      <c r="P2" s="96"/>
      <c r="Q2" s="96"/>
      <c r="R2" s="96"/>
      <c r="S2" s="96"/>
      <c r="T2"/>
      <c r="U2"/>
    </row>
    <row r="3" spans="1:29" ht="13.9" x14ac:dyDescent="0.4">
      <c r="B3" s="65" t="s">
        <v>41</v>
      </c>
      <c r="C3"/>
      <c r="D3"/>
      <c r="E3"/>
      <c r="F3"/>
      <c r="G3"/>
      <c r="H3"/>
      <c r="I3"/>
      <c r="J3"/>
      <c r="K3"/>
      <c r="L3"/>
      <c r="M3"/>
      <c r="N3"/>
      <c r="O3"/>
      <c r="P3"/>
      <c r="Q3"/>
      <c r="R3"/>
      <c r="S3"/>
      <c r="T3"/>
      <c r="U3"/>
    </row>
    <row r="4" spans="1:29" ht="13.9" x14ac:dyDescent="0.4">
      <c r="B4" s="65" t="s">
        <v>67</v>
      </c>
      <c r="C4"/>
      <c r="D4"/>
      <c r="E4"/>
      <c r="F4"/>
      <c r="G4"/>
      <c r="H4"/>
      <c r="I4"/>
      <c r="J4"/>
      <c r="K4"/>
      <c r="L4"/>
      <c r="M4"/>
      <c r="N4"/>
      <c r="O4"/>
      <c r="P4"/>
      <c r="Q4"/>
      <c r="S4"/>
      <c r="T4"/>
      <c r="U4"/>
    </row>
    <row r="5" spans="1:29" ht="13.9" x14ac:dyDescent="0.4">
      <c r="B5" s="8" t="s">
        <v>22</v>
      </c>
      <c r="C5"/>
      <c r="D5"/>
      <c r="E5"/>
      <c r="F5" s="34"/>
      <c r="G5"/>
      <c r="H5"/>
      <c r="I5"/>
      <c r="J5"/>
      <c r="K5"/>
      <c r="L5"/>
      <c r="M5"/>
      <c r="N5"/>
      <c r="O5"/>
      <c r="P5"/>
      <c r="Q5"/>
      <c r="R5"/>
      <c r="S5"/>
      <c r="T5"/>
      <c r="U5"/>
    </row>
    <row r="6" spans="1:29" ht="15" customHeight="1" x14ac:dyDescent="0.35">
      <c r="B6" s="21" t="s">
        <v>23</v>
      </c>
      <c r="C6"/>
      <c r="D6"/>
      <c r="E6"/>
      <c r="F6"/>
      <c r="G6"/>
      <c r="H6"/>
      <c r="I6"/>
      <c r="J6"/>
      <c r="K6"/>
      <c r="L6"/>
      <c r="M6"/>
      <c r="N6"/>
      <c r="O6"/>
      <c r="P6"/>
      <c r="Q6"/>
      <c r="R6"/>
      <c r="S6"/>
      <c r="T6"/>
      <c r="U6"/>
    </row>
    <row r="7" spans="1:29" x14ac:dyDescent="0.35">
      <c r="B7"/>
      <c r="C7"/>
      <c r="D7"/>
      <c r="E7"/>
      <c r="F7"/>
      <c r="G7"/>
      <c r="H7"/>
      <c r="I7"/>
      <c r="J7"/>
      <c r="K7"/>
      <c r="L7"/>
      <c r="M7"/>
      <c r="N7"/>
      <c r="O7"/>
      <c r="P7"/>
      <c r="Q7"/>
      <c r="R7"/>
      <c r="S7"/>
      <c r="T7"/>
      <c r="U7"/>
    </row>
    <row r="8" spans="1:29" ht="13.9" x14ac:dyDescent="0.4">
      <c r="B8" s="8" t="s">
        <v>49</v>
      </c>
      <c r="E8"/>
      <c r="F8"/>
      <c r="G8"/>
      <c r="H8"/>
      <c r="I8"/>
      <c r="J8"/>
      <c r="K8"/>
      <c r="L8"/>
      <c r="M8"/>
      <c r="N8"/>
      <c r="O8"/>
      <c r="P8"/>
      <c r="Q8"/>
      <c r="R8"/>
      <c r="S8"/>
      <c r="T8"/>
      <c r="U8"/>
    </row>
    <row r="9" spans="1:29" x14ac:dyDescent="0.35">
      <c r="B9" s="63" t="s">
        <v>56</v>
      </c>
      <c r="E9"/>
      <c r="F9"/>
      <c r="G9"/>
      <c r="H9"/>
      <c r="I9"/>
      <c r="J9"/>
      <c r="K9"/>
      <c r="L9"/>
      <c r="M9"/>
      <c r="N9"/>
      <c r="O9"/>
      <c r="P9"/>
      <c r="Q9"/>
      <c r="R9"/>
      <c r="S9"/>
      <c r="T9"/>
      <c r="U9"/>
    </row>
    <row r="10" spans="1:29" ht="14.25" thickBot="1" x14ac:dyDescent="0.45">
      <c r="B10" s="93" t="s">
        <v>24</v>
      </c>
      <c r="C10" s="93"/>
      <c r="D10" s="93"/>
      <c r="E10" s="93"/>
      <c r="F10" s="93"/>
      <c r="G10" s="93"/>
      <c r="H10" s="93"/>
      <c r="I10" s="93"/>
      <c r="J10" s="93"/>
      <c r="K10" s="93"/>
      <c r="L10" s="93"/>
      <c r="M10" s="93"/>
      <c r="N10" s="93"/>
      <c r="O10" s="93"/>
      <c r="P10" s="93"/>
      <c r="Q10" s="93"/>
      <c r="R10" s="93"/>
      <c r="S10" s="93"/>
      <c r="T10"/>
      <c r="U10"/>
    </row>
    <row r="11" spans="1:29" s="69" customFormat="1" ht="14.25" thickBot="1" x14ac:dyDescent="0.45">
      <c r="A11" s="63"/>
      <c r="B11" s="66" t="s">
        <v>52</v>
      </c>
      <c r="C11" s="67">
        <v>2027</v>
      </c>
      <c r="D11" s="67">
        <f t="shared" ref="D11:R11" si="0">C11+1</f>
        <v>2028</v>
      </c>
      <c r="E11" s="67">
        <f t="shared" si="0"/>
        <v>2029</v>
      </c>
      <c r="F11" s="67">
        <f t="shared" si="0"/>
        <v>2030</v>
      </c>
      <c r="G11" s="67">
        <f t="shared" si="0"/>
        <v>2031</v>
      </c>
      <c r="H11" s="67">
        <f t="shared" si="0"/>
        <v>2032</v>
      </c>
      <c r="I11" s="67">
        <f t="shared" si="0"/>
        <v>2033</v>
      </c>
      <c r="J11" s="67">
        <f t="shared" si="0"/>
        <v>2034</v>
      </c>
      <c r="K11" s="67">
        <f t="shared" si="0"/>
        <v>2035</v>
      </c>
      <c r="L11" s="67">
        <f t="shared" si="0"/>
        <v>2036</v>
      </c>
      <c r="M11" s="67">
        <f t="shared" si="0"/>
        <v>2037</v>
      </c>
      <c r="N11" s="67">
        <f t="shared" si="0"/>
        <v>2038</v>
      </c>
      <c r="O11" s="67">
        <f t="shared" si="0"/>
        <v>2039</v>
      </c>
      <c r="P11" s="67">
        <f t="shared" si="0"/>
        <v>2040</v>
      </c>
      <c r="Q11" s="67">
        <f t="shared" si="0"/>
        <v>2041</v>
      </c>
      <c r="R11" s="67">
        <f t="shared" si="0"/>
        <v>2042</v>
      </c>
      <c r="S11" s="68" t="s">
        <v>1</v>
      </c>
      <c r="T11" s="63"/>
      <c r="U11" s="63"/>
      <c r="V11" s="20"/>
      <c r="W11" s="20"/>
      <c r="X11" s="20"/>
      <c r="Y11" s="20"/>
      <c r="Z11" s="20"/>
      <c r="AA11" s="20"/>
      <c r="AB11" s="20"/>
      <c r="AC11" s="20"/>
    </row>
    <row r="12" spans="1:29" s="69" customFormat="1" ht="13.9" x14ac:dyDescent="0.4">
      <c r="A12" s="63"/>
      <c r="B12" s="71" t="s">
        <v>7</v>
      </c>
      <c r="C12" s="72"/>
      <c r="D12" s="72"/>
      <c r="E12" s="72"/>
      <c r="F12" s="72"/>
      <c r="G12" s="72"/>
      <c r="H12" s="72"/>
      <c r="I12" s="72"/>
      <c r="J12" s="72"/>
      <c r="K12" s="72"/>
      <c r="L12" s="72"/>
      <c r="M12" s="72"/>
      <c r="N12" s="72"/>
      <c r="O12" s="72"/>
      <c r="P12" s="72"/>
      <c r="Q12" s="72"/>
      <c r="R12" s="72"/>
      <c r="S12" s="73"/>
      <c r="T12" s="63"/>
      <c r="U12" s="63"/>
      <c r="V12" s="20"/>
      <c r="W12" s="20"/>
      <c r="X12" s="20"/>
      <c r="Y12" s="20"/>
      <c r="Z12" s="20"/>
      <c r="AA12" s="20"/>
      <c r="AB12" s="20"/>
      <c r="AC12" s="20"/>
    </row>
    <row r="13" spans="1:29" s="69" customFormat="1" ht="15.75" x14ac:dyDescent="0.45">
      <c r="A13" s="63"/>
      <c r="B13" s="74" t="s">
        <v>57</v>
      </c>
      <c r="C13" s="75">
        <f>(2715996.56101776/12)*10</f>
        <v>2263330.4675147999</v>
      </c>
      <c r="D13" s="75">
        <v>2770316.4922381151</v>
      </c>
      <c r="E13" s="75">
        <v>2825722.8220828772</v>
      </c>
      <c r="F13" s="75">
        <v>2882237.2785245348</v>
      </c>
      <c r="G13" s="75">
        <v>2939882.0240950254</v>
      </c>
      <c r="H13" s="75">
        <v>2998679.6645769258</v>
      </c>
      <c r="I13" s="75">
        <v>3058653.2578684641</v>
      </c>
      <c r="J13" s="75">
        <v>3119826.3230258333</v>
      </c>
      <c r="K13" s="75">
        <v>3182222.8494863501</v>
      </c>
      <c r="L13" s="75">
        <v>3245867.3064760771</v>
      </c>
      <c r="M13" s="75">
        <v>3310784.6526055988</v>
      </c>
      <c r="N13" s="75">
        <v>3377000.3456577109</v>
      </c>
      <c r="O13" s="75">
        <v>3444540.3525708653</v>
      </c>
      <c r="P13" s="75">
        <v>3513431.1596222827</v>
      </c>
      <c r="Q13" s="75">
        <v>3583699.7828147286</v>
      </c>
      <c r="R13" s="75">
        <f>(3655373.77847102/12)*2</f>
        <v>609228.96307850338</v>
      </c>
      <c r="S13" s="76">
        <f>SUM(C13:R13)</f>
        <v>47125423.742238693</v>
      </c>
      <c r="T13" s="63"/>
      <c r="U13" s="63"/>
      <c r="V13" s="20"/>
      <c r="W13" s="20"/>
      <c r="X13" s="20"/>
      <c r="Y13" s="20"/>
      <c r="Z13" s="20"/>
      <c r="AA13" s="20"/>
      <c r="AB13" s="20"/>
      <c r="AC13" s="20"/>
    </row>
    <row r="14" spans="1:29" s="69" customFormat="1" x14ac:dyDescent="0.35">
      <c r="A14" s="63"/>
      <c r="B14" s="74" t="s">
        <v>0</v>
      </c>
      <c r="C14" s="22">
        <f t="shared" ref="C14:S14" si="1">IFERROR(C23/C13,0)</f>
        <v>0</v>
      </c>
      <c r="D14" s="22">
        <f t="shared" si="1"/>
        <v>0</v>
      </c>
      <c r="E14" s="22">
        <f t="shared" si="1"/>
        <v>0</v>
      </c>
      <c r="F14" s="22">
        <f t="shared" si="1"/>
        <v>0</v>
      </c>
      <c r="G14" s="22">
        <f t="shared" si="1"/>
        <v>0</v>
      </c>
      <c r="H14" s="22">
        <f t="shared" si="1"/>
        <v>0</v>
      </c>
      <c r="I14" s="22">
        <f t="shared" si="1"/>
        <v>0</v>
      </c>
      <c r="J14" s="22">
        <f t="shared" si="1"/>
        <v>0</v>
      </c>
      <c r="K14" s="22">
        <f t="shared" si="1"/>
        <v>0</v>
      </c>
      <c r="L14" s="22">
        <f t="shared" si="1"/>
        <v>0</v>
      </c>
      <c r="M14" s="22">
        <f t="shared" si="1"/>
        <v>0</v>
      </c>
      <c r="N14" s="22">
        <f t="shared" si="1"/>
        <v>0</v>
      </c>
      <c r="O14" s="22">
        <f t="shared" si="1"/>
        <v>0</v>
      </c>
      <c r="P14" s="22">
        <f t="shared" si="1"/>
        <v>0</v>
      </c>
      <c r="Q14" s="22">
        <f t="shared" si="1"/>
        <v>0</v>
      </c>
      <c r="R14" s="22">
        <f t="shared" si="1"/>
        <v>0</v>
      </c>
      <c r="S14" s="23">
        <f t="shared" si="1"/>
        <v>0</v>
      </c>
      <c r="T14" s="63"/>
      <c r="U14" s="63"/>
      <c r="V14" s="20"/>
      <c r="W14" s="20"/>
      <c r="X14" s="20"/>
      <c r="Y14" s="20"/>
      <c r="Z14" s="20"/>
      <c r="AA14" s="20"/>
      <c r="AB14" s="20"/>
      <c r="AC14" s="20"/>
    </row>
    <row r="15" spans="1:29" s="69" customFormat="1" x14ac:dyDescent="0.35">
      <c r="A15" s="63"/>
      <c r="B15" s="74" t="s">
        <v>47</v>
      </c>
      <c r="C15" s="77">
        <v>2718</v>
      </c>
      <c r="D15" s="77">
        <f t="shared" ref="D15:R15" si="2">C15</f>
        <v>2718</v>
      </c>
      <c r="E15" s="77">
        <f t="shared" si="2"/>
        <v>2718</v>
      </c>
      <c r="F15" s="77">
        <f t="shared" si="2"/>
        <v>2718</v>
      </c>
      <c r="G15" s="77">
        <f t="shared" si="2"/>
        <v>2718</v>
      </c>
      <c r="H15" s="77">
        <f t="shared" si="2"/>
        <v>2718</v>
      </c>
      <c r="I15" s="77">
        <f t="shared" si="2"/>
        <v>2718</v>
      </c>
      <c r="J15" s="77">
        <f t="shared" si="2"/>
        <v>2718</v>
      </c>
      <c r="K15" s="77">
        <f t="shared" si="2"/>
        <v>2718</v>
      </c>
      <c r="L15" s="77">
        <f t="shared" si="2"/>
        <v>2718</v>
      </c>
      <c r="M15" s="77">
        <f t="shared" si="2"/>
        <v>2718</v>
      </c>
      <c r="N15" s="77">
        <f t="shared" si="2"/>
        <v>2718</v>
      </c>
      <c r="O15" s="77">
        <f t="shared" si="2"/>
        <v>2718</v>
      </c>
      <c r="P15" s="77">
        <f>J15</f>
        <v>2718</v>
      </c>
      <c r="Q15" s="77">
        <f t="shared" si="2"/>
        <v>2718</v>
      </c>
      <c r="R15" s="77">
        <f t="shared" si="2"/>
        <v>2718</v>
      </c>
      <c r="S15" s="78">
        <f>IF(MIN(C15:R15)&lt;&gt;MAX(C15:R15),"Please verify inconsistency of Sq. Ft. numbers in pro forma",AVERAGE(C15:R15))</f>
        <v>2718</v>
      </c>
      <c r="T15" s="63"/>
      <c r="U15" s="63"/>
      <c r="V15" s="20"/>
      <c r="W15" s="20"/>
      <c r="X15" s="20"/>
      <c r="Y15" s="20"/>
      <c r="Z15" s="20"/>
      <c r="AA15" s="20"/>
      <c r="AB15" s="20"/>
      <c r="AC15" s="20"/>
    </row>
    <row r="16" spans="1:29" x14ac:dyDescent="0.35">
      <c r="B16" s="2" t="s">
        <v>12</v>
      </c>
      <c r="C16" s="3">
        <f t="shared" ref="C16:R16" si="3">IFERROR(C23/C15,0)</f>
        <v>0</v>
      </c>
      <c r="D16" s="3">
        <f t="shared" si="3"/>
        <v>0</v>
      </c>
      <c r="E16" s="3">
        <f t="shared" si="3"/>
        <v>0</v>
      </c>
      <c r="F16" s="3">
        <f t="shared" si="3"/>
        <v>0</v>
      </c>
      <c r="G16" s="3">
        <f t="shared" si="3"/>
        <v>0</v>
      </c>
      <c r="H16" s="3">
        <f t="shared" si="3"/>
        <v>0</v>
      </c>
      <c r="I16" s="3">
        <f t="shared" si="3"/>
        <v>0</v>
      </c>
      <c r="J16" s="3">
        <f t="shared" si="3"/>
        <v>0</v>
      </c>
      <c r="K16" s="3">
        <f t="shared" si="3"/>
        <v>0</v>
      </c>
      <c r="L16" s="3">
        <f t="shared" si="3"/>
        <v>0</v>
      </c>
      <c r="M16" s="3">
        <f t="shared" si="3"/>
        <v>0</v>
      </c>
      <c r="N16" s="3">
        <f t="shared" si="3"/>
        <v>0</v>
      </c>
      <c r="O16" s="3">
        <f t="shared" si="3"/>
        <v>0</v>
      </c>
      <c r="P16" s="3">
        <f t="shared" si="3"/>
        <v>0</v>
      </c>
      <c r="Q16" s="3">
        <f t="shared" si="3"/>
        <v>0</v>
      </c>
      <c r="R16" s="3">
        <f t="shared" si="3"/>
        <v>0</v>
      </c>
      <c r="S16" s="31">
        <f>IFERROR(S23/S15/10,0)</f>
        <v>0</v>
      </c>
      <c r="T16"/>
      <c r="U16"/>
    </row>
    <row r="17" spans="1:29" ht="14" customHeight="1" x14ac:dyDescent="0.35">
      <c r="B17" s="2"/>
      <c r="C17" s="3"/>
      <c r="D17" s="3"/>
      <c r="E17" s="3"/>
      <c r="F17" s="3"/>
      <c r="G17" s="3"/>
      <c r="H17" s="3"/>
      <c r="I17" s="3"/>
      <c r="J17" s="3"/>
      <c r="K17" s="3"/>
      <c r="L17" s="3"/>
      <c r="M17" s="3"/>
      <c r="N17" s="3"/>
      <c r="O17" s="3"/>
      <c r="P17" s="3"/>
      <c r="Q17" s="3"/>
      <c r="R17" s="3"/>
      <c r="S17" s="11"/>
      <c r="T17"/>
      <c r="U17"/>
    </row>
    <row r="18" spans="1:29" s="29" customFormat="1" ht="14" customHeight="1" x14ac:dyDescent="0.4">
      <c r="A18" s="8"/>
      <c r="B18" s="1" t="s">
        <v>6</v>
      </c>
      <c r="C18" s="3"/>
      <c r="D18" s="3"/>
      <c r="E18" s="3"/>
      <c r="F18" s="3"/>
      <c r="G18" s="3"/>
      <c r="H18" s="3"/>
      <c r="I18" s="3"/>
      <c r="J18" s="3"/>
      <c r="K18" s="3"/>
      <c r="L18" s="3"/>
      <c r="M18" s="3"/>
      <c r="N18" s="3"/>
      <c r="O18" s="3"/>
      <c r="P18" s="3"/>
      <c r="Q18" s="3"/>
      <c r="R18" s="3"/>
      <c r="S18" s="11"/>
      <c r="T18" s="8"/>
      <c r="U18" s="8"/>
      <c r="V18" s="20"/>
      <c r="W18" s="20"/>
      <c r="X18" s="20"/>
      <c r="Y18" s="20"/>
      <c r="Z18" s="20"/>
      <c r="AA18" s="20"/>
      <c r="AB18" s="20"/>
      <c r="AC18" s="20"/>
    </row>
    <row r="19" spans="1:29" s="29" customFormat="1" ht="14" customHeight="1" x14ac:dyDescent="0.4">
      <c r="A19" s="8"/>
      <c r="B19" s="1" t="s">
        <v>33</v>
      </c>
      <c r="C19" s="3"/>
      <c r="D19" s="3"/>
      <c r="E19" s="3"/>
      <c r="F19" s="3"/>
      <c r="G19" s="3"/>
      <c r="H19" s="3"/>
      <c r="I19" s="3"/>
      <c r="J19" s="3"/>
      <c r="K19" s="3"/>
      <c r="L19" s="3"/>
      <c r="M19" s="3"/>
      <c r="N19" s="3"/>
      <c r="O19" s="3"/>
      <c r="P19" s="3"/>
      <c r="Q19" s="3"/>
      <c r="R19" s="3"/>
      <c r="S19" s="11"/>
      <c r="T19" s="8"/>
      <c r="U19" s="8"/>
      <c r="V19" s="20"/>
      <c r="W19" s="20"/>
      <c r="X19" s="20"/>
      <c r="Y19" s="20"/>
      <c r="Z19" s="20"/>
      <c r="AA19" s="20"/>
      <c r="AB19" s="20"/>
      <c r="AC19" s="20"/>
    </row>
    <row r="20" spans="1:29" s="29" customFormat="1" ht="14" customHeight="1" x14ac:dyDescent="0.4">
      <c r="A20" s="8"/>
      <c r="B20" s="35" t="s">
        <v>53</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11">
        <f>SUM(C20:R20)</f>
        <v>0</v>
      </c>
      <c r="T20" s="8"/>
      <c r="U20" s="8"/>
      <c r="V20" s="20"/>
      <c r="W20" s="20"/>
      <c r="X20" s="20"/>
      <c r="Y20" s="20"/>
      <c r="Z20" s="20"/>
      <c r="AA20" s="20"/>
      <c r="AB20" s="20"/>
      <c r="AC20" s="20"/>
    </row>
    <row r="21" spans="1:29" s="29" customFormat="1" ht="14.55" customHeight="1" x14ac:dyDescent="0.4">
      <c r="A21" s="8"/>
      <c r="B21" s="35" t="s">
        <v>36</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11">
        <f t="shared" ref="S21:S22" si="4">SUM(C21:R21)</f>
        <v>0</v>
      </c>
      <c r="T21" s="8"/>
      <c r="U21" s="8"/>
      <c r="V21" s="20"/>
      <c r="W21" s="20"/>
      <c r="X21" s="20"/>
      <c r="Y21" s="20"/>
      <c r="Z21" s="20"/>
      <c r="AA21" s="20"/>
      <c r="AB21" s="20"/>
      <c r="AC21" s="20"/>
    </row>
    <row r="22" spans="1:29" s="29" customFormat="1" ht="13.9" x14ac:dyDescent="0.4">
      <c r="A22" s="8"/>
      <c r="B22" s="35" t="s">
        <v>34</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12">
        <f t="shared" si="4"/>
        <v>0</v>
      </c>
      <c r="T22" s="8"/>
      <c r="U22" s="8"/>
      <c r="V22" s="20"/>
      <c r="W22" s="20"/>
      <c r="X22" s="20"/>
      <c r="Y22" s="20"/>
      <c r="Z22" s="20"/>
      <c r="AA22" s="20"/>
      <c r="AB22" s="20"/>
      <c r="AC22" s="20"/>
    </row>
    <row r="23" spans="1:29" ht="13.9" x14ac:dyDescent="0.4">
      <c r="B23" s="1" t="s">
        <v>37</v>
      </c>
      <c r="C23" s="36">
        <f t="shared" ref="C23:S23" si="5">SUM(C20:C22)</f>
        <v>0</v>
      </c>
      <c r="D23" s="36">
        <f t="shared" si="5"/>
        <v>0</v>
      </c>
      <c r="E23" s="36">
        <f t="shared" si="5"/>
        <v>0</v>
      </c>
      <c r="F23" s="36">
        <f t="shared" si="5"/>
        <v>0</v>
      </c>
      <c r="G23" s="36">
        <f t="shared" si="5"/>
        <v>0</v>
      </c>
      <c r="H23" s="36">
        <f t="shared" si="5"/>
        <v>0</v>
      </c>
      <c r="I23" s="36">
        <f t="shared" si="5"/>
        <v>0</v>
      </c>
      <c r="J23" s="36">
        <f t="shared" si="5"/>
        <v>0</v>
      </c>
      <c r="K23" s="36">
        <f t="shared" si="5"/>
        <v>0</v>
      </c>
      <c r="L23" s="36">
        <f t="shared" si="5"/>
        <v>0</v>
      </c>
      <c r="M23" s="36">
        <f t="shared" si="5"/>
        <v>0</v>
      </c>
      <c r="N23" s="36">
        <f t="shared" si="5"/>
        <v>0</v>
      </c>
      <c r="O23" s="36">
        <f t="shared" si="5"/>
        <v>0</v>
      </c>
      <c r="P23" s="36">
        <f t="shared" si="5"/>
        <v>0</v>
      </c>
      <c r="Q23" s="36">
        <f t="shared" si="5"/>
        <v>0</v>
      </c>
      <c r="R23" s="36">
        <f t="shared" si="5"/>
        <v>0</v>
      </c>
      <c r="S23" s="37">
        <f t="shared" si="5"/>
        <v>0</v>
      </c>
      <c r="T23"/>
      <c r="U23"/>
    </row>
    <row r="24" spans="1:29" x14ac:dyDescent="0.35">
      <c r="B24" s="2"/>
      <c r="C24" s="3"/>
      <c r="D24" s="3"/>
      <c r="E24" s="3"/>
      <c r="F24" s="3"/>
      <c r="G24" s="3"/>
      <c r="H24" s="3"/>
      <c r="I24" s="3"/>
      <c r="J24" s="3"/>
      <c r="K24" s="3"/>
      <c r="L24" s="3"/>
      <c r="M24" s="3"/>
      <c r="N24" s="3"/>
      <c r="O24" s="3"/>
      <c r="P24" s="3"/>
      <c r="Q24" s="3"/>
      <c r="R24" s="3"/>
      <c r="S24" s="11"/>
      <c r="T24"/>
      <c r="U24"/>
    </row>
    <row r="25" spans="1:29" x14ac:dyDescent="0.35">
      <c r="B25" s="2" t="s">
        <v>2</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12">
        <f>SUM(C25:R25)</f>
        <v>0</v>
      </c>
      <c r="T25"/>
      <c r="U25"/>
    </row>
    <row r="26" spans="1:29" x14ac:dyDescent="0.35">
      <c r="B26" s="2" t="s">
        <v>4</v>
      </c>
      <c r="C26" s="3">
        <f t="shared" ref="C26:R26" si="6">C23-C25</f>
        <v>0</v>
      </c>
      <c r="D26" s="3">
        <f t="shared" si="6"/>
        <v>0</v>
      </c>
      <c r="E26" s="3">
        <f t="shared" si="6"/>
        <v>0</v>
      </c>
      <c r="F26" s="3">
        <f t="shared" si="6"/>
        <v>0</v>
      </c>
      <c r="G26" s="3">
        <f t="shared" si="6"/>
        <v>0</v>
      </c>
      <c r="H26" s="3">
        <f t="shared" si="6"/>
        <v>0</v>
      </c>
      <c r="I26" s="3">
        <f t="shared" si="6"/>
        <v>0</v>
      </c>
      <c r="J26" s="3">
        <f t="shared" si="6"/>
        <v>0</v>
      </c>
      <c r="K26" s="3">
        <f t="shared" si="6"/>
        <v>0</v>
      </c>
      <c r="L26" s="3">
        <f t="shared" si="6"/>
        <v>0</v>
      </c>
      <c r="M26" s="3">
        <f t="shared" si="6"/>
        <v>0</v>
      </c>
      <c r="N26" s="3">
        <f t="shared" si="6"/>
        <v>0</v>
      </c>
      <c r="O26" s="3">
        <f t="shared" si="6"/>
        <v>0</v>
      </c>
      <c r="P26" s="3">
        <f t="shared" si="6"/>
        <v>0</v>
      </c>
      <c r="Q26" s="3">
        <f t="shared" si="6"/>
        <v>0</v>
      </c>
      <c r="R26" s="3">
        <f t="shared" si="6"/>
        <v>0</v>
      </c>
      <c r="S26" s="11">
        <f>S23-S25</f>
        <v>0</v>
      </c>
      <c r="T26"/>
      <c r="U26"/>
    </row>
    <row r="27" spans="1:29" x14ac:dyDescent="0.35">
      <c r="B27" s="2"/>
      <c r="C27" s="3"/>
      <c r="D27" s="3"/>
      <c r="E27" s="3"/>
      <c r="F27" s="3"/>
      <c r="G27" s="3"/>
      <c r="H27" s="3"/>
      <c r="I27" s="3"/>
      <c r="J27" s="3"/>
      <c r="K27" s="3"/>
      <c r="L27" s="3"/>
      <c r="M27" s="3"/>
      <c r="N27" s="3"/>
      <c r="O27" s="3"/>
      <c r="P27" s="3"/>
      <c r="Q27" s="3"/>
      <c r="R27" s="3"/>
      <c r="S27" s="11"/>
      <c r="T27"/>
      <c r="U27"/>
    </row>
    <row r="28" spans="1:29" ht="13.9" x14ac:dyDescent="0.4">
      <c r="B28" s="6" t="s">
        <v>5</v>
      </c>
      <c r="C28" s="3"/>
      <c r="D28" s="3"/>
      <c r="E28" s="3"/>
      <c r="F28" s="3"/>
      <c r="G28" s="3"/>
      <c r="H28" s="3"/>
      <c r="I28" s="3"/>
      <c r="J28" s="3"/>
      <c r="K28" s="3"/>
      <c r="L28" s="3"/>
      <c r="M28" s="3"/>
      <c r="N28" s="3"/>
      <c r="O28" s="3"/>
      <c r="P28" s="3"/>
      <c r="Q28" s="3"/>
      <c r="R28" s="3"/>
      <c r="S28" s="11"/>
      <c r="T28"/>
      <c r="U28"/>
    </row>
    <row r="29" spans="1:29" x14ac:dyDescent="0.35">
      <c r="B29" s="2" t="s">
        <v>13</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11">
        <f t="shared" ref="S29:S39" si="7">SUM(C29:R29)</f>
        <v>0</v>
      </c>
      <c r="T29"/>
      <c r="U29"/>
    </row>
    <row r="30" spans="1:29" x14ac:dyDescent="0.35">
      <c r="B30" s="2" t="s">
        <v>14</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11">
        <f t="shared" si="7"/>
        <v>0</v>
      </c>
      <c r="T30"/>
      <c r="U30"/>
    </row>
    <row r="31" spans="1:29" x14ac:dyDescent="0.35">
      <c r="B31" s="2" t="s">
        <v>15</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11">
        <f t="shared" si="7"/>
        <v>0</v>
      </c>
      <c r="T31"/>
      <c r="U31"/>
    </row>
    <row r="32" spans="1:29" x14ac:dyDescent="0.35">
      <c r="B32" s="2" t="s">
        <v>20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11">
        <f t="shared" si="7"/>
        <v>0</v>
      </c>
      <c r="T32"/>
      <c r="U32"/>
    </row>
    <row r="33" spans="1:21" x14ac:dyDescent="0.35">
      <c r="B33" s="2" t="s">
        <v>19</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11">
        <f t="shared" si="7"/>
        <v>0</v>
      </c>
      <c r="T33"/>
      <c r="U33"/>
    </row>
    <row r="34" spans="1:21" x14ac:dyDescent="0.35">
      <c r="B34" s="2" t="s">
        <v>32</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11">
        <f t="shared" si="7"/>
        <v>0</v>
      </c>
      <c r="T34"/>
      <c r="U34"/>
    </row>
    <row r="35" spans="1:21" x14ac:dyDescent="0.35">
      <c r="B35" s="2" t="s">
        <v>31</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11">
        <f t="shared" si="7"/>
        <v>0</v>
      </c>
      <c r="T35"/>
      <c r="U35"/>
    </row>
    <row r="36" spans="1:21" x14ac:dyDescent="0.35">
      <c r="B36" s="2" t="s">
        <v>17</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11">
        <f t="shared" si="7"/>
        <v>0</v>
      </c>
      <c r="T36"/>
      <c r="U36"/>
    </row>
    <row r="37" spans="1:21" x14ac:dyDescent="0.35">
      <c r="B37" s="2" t="s">
        <v>27</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11">
        <f t="shared" si="7"/>
        <v>0</v>
      </c>
      <c r="T37"/>
      <c r="U37"/>
    </row>
    <row r="38" spans="1:21" x14ac:dyDescent="0.35">
      <c r="B38" s="2" t="s">
        <v>18</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11">
        <f t="shared" si="7"/>
        <v>0</v>
      </c>
      <c r="T38"/>
      <c r="U38"/>
    </row>
    <row r="39" spans="1:21" s="29" customFormat="1" ht="13.9" x14ac:dyDescent="0.4">
      <c r="A39" s="8"/>
      <c r="B39" s="2" t="s">
        <v>3</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12">
        <f t="shared" si="7"/>
        <v>0</v>
      </c>
      <c r="T39" s="8"/>
      <c r="U39" s="8"/>
    </row>
    <row r="40" spans="1:21" ht="13.9" x14ac:dyDescent="0.4">
      <c r="B40" s="1" t="s">
        <v>8</v>
      </c>
      <c r="C40" s="4">
        <f t="shared" ref="C40:S40" si="8">SUM(C29:C39)</f>
        <v>0</v>
      </c>
      <c r="D40" s="4">
        <f t="shared" si="8"/>
        <v>0</v>
      </c>
      <c r="E40" s="4">
        <f t="shared" si="8"/>
        <v>0</v>
      </c>
      <c r="F40" s="4">
        <f t="shared" si="8"/>
        <v>0</v>
      </c>
      <c r="G40" s="4">
        <f t="shared" si="8"/>
        <v>0</v>
      </c>
      <c r="H40" s="4">
        <f t="shared" si="8"/>
        <v>0</v>
      </c>
      <c r="I40" s="4">
        <f t="shared" si="8"/>
        <v>0</v>
      </c>
      <c r="J40" s="4">
        <f t="shared" si="8"/>
        <v>0</v>
      </c>
      <c r="K40" s="4">
        <f t="shared" si="8"/>
        <v>0</v>
      </c>
      <c r="L40" s="4">
        <f t="shared" si="8"/>
        <v>0</v>
      </c>
      <c r="M40" s="4">
        <f t="shared" si="8"/>
        <v>0</v>
      </c>
      <c r="N40" s="4">
        <f t="shared" si="8"/>
        <v>0</v>
      </c>
      <c r="O40" s="4">
        <f t="shared" si="8"/>
        <v>0</v>
      </c>
      <c r="P40" s="4">
        <f t="shared" si="8"/>
        <v>0</v>
      </c>
      <c r="Q40" s="4">
        <f t="shared" si="8"/>
        <v>0</v>
      </c>
      <c r="R40" s="4">
        <f t="shared" si="8"/>
        <v>0</v>
      </c>
      <c r="S40" s="11">
        <f t="shared" si="8"/>
        <v>0</v>
      </c>
      <c r="T40"/>
      <c r="U40"/>
    </row>
    <row r="41" spans="1:21" x14ac:dyDescent="0.35">
      <c r="B41" s="2"/>
      <c r="C41" s="4"/>
      <c r="D41" s="4"/>
      <c r="E41" s="4"/>
      <c r="F41" s="4"/>
      <c r="G41" s="4"/>
      <c r="H41" s="4"/>
      <c r="I41" s="4"/>
      <c r="J41" s="4"/>
      <c r="K41" s="4"/>
      <c r="L41" s="4"/>
      <c r="M41" s="4"/>
      <c r="N41" s="4"/>
      <c r="O41" s="4"/>
      <c r="P41" s="4"/>
      <c r="Q41" s="4"/>
      <c r="R41" s="4"/>
      <c r="S41" s="13"/>
      <c r="T41"/>
      <c r="U41"/>
    </row>
    <row r="42" spans="1:21" x14ac:dyDescent="0.35">
      <c r="B42" s="2" t="s">
        <v>16</v>
      </c>
      <c r="C42" s="7">
        <f t="shared" ref="C42:S42" si="9">C26-C40</f>
        <v>0</v>
      </c>
      <c r="D42" s="7">
        <f t="shared" si="9"/>
        <v>0</v>
      </c>
      <c r="E42" s="7">
        <f t="shared" si="9"/>
        <v>0</v>
      </c>
      <c r="F42" s="7">
        <f t="shared" si="9"/>
        <v>0</v>
      </c>
      <c r="G42" s="7">
        <f t="shared" si="9"/>
        <v>0</v>
      </c>
      <c r="H42" s="7">
        <f t="shared" si="9"/>
        <v>0</v>
      </c>
      <c r="I42" s="7">
        <f t="shared" si="9"/>
        <v>0</v>
      </c>
      <c r="J42" s="7">
        <f t="shared" si="9"/>
        <v>0</v>
      </c>
      <c r="K42" s="7">
        <f t="shared" si="9"/>
        <v>0</v>
      </c>
      <c r="L42" s="7">
        <f t="shared" si="9"/>
        <v>0</v>
      </c>
      <c r="M42" s="7">
        <f t="shared" si="9"/>
        <v>0</v>
      </c>
      <c r="N42" s="7">
        <f t="shared" si="9"/>
        <v>0</v>
      </c>
      <c r="O42" s="7">
        <f t="shared" si="9"/>
        <v>0</v>
      </c>
      <c r="P42" s="7">
        <f t="shared" si="9"/>
        <v>0</v>
      </c>
      <c r="Q42" s="7">
        <f t="shared" si="9"/>
        <v>0</v>
      </c>
      <c r="R42" s="7">
        <f t="shared" si="9"/>
        <v>0</v>
      </c>
      <c r="S42" s="14">
        <f t="shared" si="9"/>
        <v>0</v>
      </c>
      <c r="T42"/>
      <c r="U42"/>
    </row>
    <row r="43" spans="1:21" x14ac:dyDescent="0.35">
      <c r="B43" s="2" t="s">
        <v>9</v>
      </c>
      <c r="C43" s="27">
        <v>0</v>
      </c>
      <c r="D43" s="27">
        <v>0</v>
      </c>
      <c r="E43" s="27">
        <v>0</v>
      </c>
      <c r="F43" s="27">
        <v>0</v>
      </c>
      <c r="G43" s="27">
        <v>0</v>
      </c>
      <c r="H43" s="27">
        <v>0</v>
      </c>
      <c r="I43" s="27">
        <v>0</v>
      </c>
      <c r="J43" s="27">
        <v>0</v>
      </c>
      <c r="K43" s="27">
        <v>0</v>
      </c>
      <c r="L43" s="27">
        <v>0</v>
      </c>
      <c r="M43" s="27">
        <v>0</v>
      </c>
      <c r="N43" s="27">
        <v>0</v>
      </c>
      <c r="O43" s="27">
        <v>0</v>
      </c>
      <c r="P43" s="27">
        <v>0</v>
      </c>
      <c r="Q43" s="27">
        <v>0</v>
      </c>
      <c r="R43" s="27">
        <v>0</v>
      </c>
      <c r="S43" s="15">
        <f>SUM(C43:R43)</f>
        <v>0</v>
      </c>
      <c r="T43"/>
      <c r="U43"/>
    </row>
    <row r="44" spans="1:21" ht="13.9" x14ac:dyDescent="0.4">
      <c r="B44" s="1" t="s">
        <v>10</v>
      </c>
      <c r="C44" s="3">
        <f t="shared" ref="C44:S44" si="10">C42-C43</f>
        <v>0</v>
      </c>
      <c r="D44" s="3">
        <f t="shared" si="10"/>
        <v>0</v>
      </c>
      <c r="E44" s="3">
        <f t="shared" si="10"/>
        <v>0</v>
      </c>
      <c r="F44" s="3">
        <f t="shared" si="10"/>
        <v>0</v>
      </c>
      <c r="G44" s="3">
        <f t="shared" si="10"/>
        <v>0</v>
      </c>
      <c r="H44" s="3">
        <f t="shared" si="10"/>
        <v>0</v>
      </c>
      <c r="I44" s="3">
        <f t="shared" si="10"/>
        <v>0</v>
      </c>
      <c r="J44" s="3">
        <f t="shared" si="10"/>
        <v>0</v>
      </c>
      <c r="K44" s="3">
        <f t="shared" si="10"/>
        <v>0</v>
      </c>
      <c r="L44" s="3">
        <f t="shared" si="10"/>
        <v>0</v>
      </c>
      <c r="M44" s="3">
        <f t="shared" si="10"/>
        <v>0</v>
      </c>
      <c r="N44" s="3">
        <f t="shared" si="10"/>
        <v>0</v>
      </c>
      <c r="O44" s="3">
        <f t="shared" si="10"/>
        <v>0</v>
      </c>
      <c r="P44" s="3">
        <f t="shared" si="10"/>
        <v>0</v>
      </c>
      <c r="Q44" s="3">
        <f t="shared" si="10"/>
        <v>0</v>
      </c>
      <c r="R44" s="3">
        <f t="shared" si="10"/>
        <v>0</v>
      </c>
      <c r="S44" s="11">
        <f t="shared" si="10"/>
        <v>0</v>
      </c>
      <c r="T44"/>
      <c r="U44"/>
    </row>
    <row r="45" spans="1:21" x14ac:dyDescent="0.35">
      <c r="B45" s="2"/>
      <c r="C45" s="3"/>
      <c r="D45" s="3"/>
      <c r="E45" s="3"/>
      <c r="F45" s="3"/>
      <c r="G45" s="3"/>
      <c r="H45" s="3"/>
      <c r="I45" s="3"/>
      <c r="J45" s="3"/>
      <c r="K45" s="3"/>
      <c r="L45" s="3"/>
      <c r="M45" s="3"/>
      <c r="N45" s="3"/>
      <c r="O45" s="3"/>
      <c r="P45" s="3"/>
      <c r="Q45" s="3"/>
      <c r="R45" s="3"/>
      <c r="S45" s="11"/>
      <c r="T45" s="3"/>
      <c r="U45"/>
    </row>
    <row r="46" spans="1:21" ht="15.75" customHeight="1" x14ac:dyDescent="0.35">
      <c r="B46" s="2" t="s">
        <v>50</v>
      </c>
      <c r="C46" s="3"/>
      <c r="D46" s="3"/>
      <c r="E46" s="3"/>
      <c r="F46" s="3"/>
      <c r="G46" s="3"/>
      <c r="H46" s="3"/>
      <c r="I46" s="3"/>
      <c r="J46" s="3"/>
      <c r="K46" s="3"/>
      <c r="L46" s="3"/>
      <c r="M46" s="3"/>
      <c r="N46" s="3"/>
      <c r="O46" s="3"/>
      <c r="P46" s="3"/>
      <c r="Q46" s="3"/>
      <c r="R46" s="3"/>
      <c r="S46" s="28">
        <v>0</v>
      </c>
      <c r="T46"/>
      <c r="U46"/>
    </row>
    <row r="47" spans="1:21" x14ac:dyDescent="0.35">
      <c r="B47" s="2" t="s">
        <v>11</v>
      </c>
      <c r="C47" s="3"/>
      <c r="D47" s="3"/>
      <c r="E47" s="3"/>
      <c r="F47" s="3"/>
      <c r="G47" s="3"/>
      <c r="H47" s="3"/>
      <c r="I47" s="3"/>
      <c r="J47" s="3"/>
      <c r="K47" s="3"/>
      <c r="L47" s="3"/>
      <c r="M47" s="3"/>
      <c r="N47" s="3"/>
      <c r="O47" s="3"/>
      <c r="P47" s="3"/>
      <c r="Q47" s="3"/>
      <c r="R47" s="3"/>
      <c r="S47" s="13">
        <f>IFERROR(S46/S15,0)</f>
        <v>0</v>
      </c>
      <c r="T47"/>
      <c r="U47"/>
    </row>
    <row r="48" spans="1:21" ht="13.9" x14ac:dyDescent="0.4">
      <c r="B48" s="10"/>
      <c r="C48" s="3"/>
      <c r="D48" s="3"/>
      <c r="E48" s="3"/>
      <c r="F48" s="3"/>
      <c r="G48" s="3"/>
      <c r="H48" s="3"/>
      <c r="I48" s="3"/>
      <c r="J48" s="3"/>
      <c r="K48" s="3"/>
      <c r="L48" s="3"/>
      <c r="M48" s="3"/>
      <c r="N48" s="3"/>
      <c r="O48" s="3"/>
      <c r="P48" s="3"/>
      <c r="Q48" s="3"/>
      <c r="R48" s="3"/>
      <c r="S48" s="13"/>
      <c r="T48"/>
      <c r="U48"/>
    </row>
    <row r="49" spans="1:259" ht="15.4" x14ac:dyDescent="0.35">
      <c r="B49" s="2" t="s">
        <v>51</v>
      </c>
      <c r="C49" s="3"/>
      <c r="D49" s="3"/>
      <c r="E49" s="3"/>
      <c r="F49" s="3"/>
      <c r="G49" s="3"/>
      <c r="H49" s="3"/>
      <c r="I49" s="3"/>
      <c r="J49" s="3"/>
      <c r="K49" s="3"/>
      <c r="L49" s="3"/>
      <c r="M49" s="3"/>
      <c r="N49" s="3"/>
      <c r="O49" s="3"/>
      <c r="P49" s="3"/>
      <c r="Q49" s="3"/>
      <c r="R49" s="3"/>
      <c r="S49" s="28">
        <v>0</v>
      </c>
      <c r="T49"/>
      <c r="U49"/>
    </row>
    <row r="50" spans="1:259" x14ac:dyDescent="0.35">
      <c r="B50" s="2" t="s">
        <v>21</v>
      </c>
      <c r="C50" s="3"/>
      <c r="D50" s="3"/>
      <c r="E50" s="3"/>
      <c r="F50" s="3"/>
      <c r="G50" s="3"/>
      <c r="H50" s="3"/>
      <c r="I50" s="3"/>
      <c r="J50" s="3"/>
      <c r="K50" s="3"/>
      <c r="L50" s="3"/>
      <c r="M50" s="3"/>
      <c r="N50" s="3"/>
      <c r="O50" s="3"/>
      <c r="P50" s="3"/>
      <c r="Q50" s="3"/>
      <c r="R50" s="3"/>
      <c r="S50" s="13">
        <f>IFERROR(S49/S15,0)</f>
        <v>0</v>
      </c>
      <c r="T50"/>
      <c r="U50"/>
    </row>
    <row r="51" spans="1:259" x14ac:dyDescent="0.35">
      <c r="B51" s="2"/>
      <c r="C51" s="3"/>
      <c r="D51" s="3"/>
      <c r="E51" s="3"/>
      <c r="F51" s="3"/>
      <c r="G51" s="3"/>
      <c r="H51" s="3"/>
      <c r="I51" s="3"/>
      <c r="J51" s="3"/>
      <c r="K51" s="3"/>
      <c r="L51" s="3"/>
      <c r="M51" s="3"/>
      <c r="N51" s="3"/>
      <c r="O51" s="3"/>
      <c r="P51" s="3"/>
      <c r="Q51" s="3"/>
      <c r="R51" s="3"/>
      <c r="S51" s="13"/>
      <c r="T51"/>
      <c r="U51"/>
    </row>
    <row r="52" spans="1:259" ht="13.9" thickBot="1" x14ac:dyDescent="0.4">
      <c r="B52" s="5"/>
      <c r="C52" s="9"/>
      <c r="D52" s="9"/>
      <c r="E52" s="9"/>
      <c r="F52" s="9"/>
      <c r="G52" s="9"/>
      <c r="H52" s="9"/>
      <c r="I52" s="9"/>
      <c r="J52" s="9"/>
      <c r="K52" s="9"/>
      <c r="L52" s="9"/>
      <c r="M52" s="9"/>
      <c r="N52" s="9"/>
      <c r="O52" s="9"/>
      <c r="P52" s="9"/>
      <c r="Q52" s="9"/>
      <c r="R52" s="9"/>
      <c r="S52" s="16"/>
      <c r="T52"/>
      <c r="U52"/>
    </row>
    <row r="53" spans="1:259" s="44" customFormat="1" ht="30" customHeight="1" x14ac:dyDescent="0.35">
      <c r="B53" s="42" t="s">
        <v>25</v>
      </c>
      <c r="C53" s="45"/>
      <c r="D53" s="45"/>
      <c r="E53" s="45"/>
      <c r="F53" s="45"/>
      <c r="G53" s="45"/>
      <c r="H53" s="45"/>
      <c r="I53" s="45"/>
      <c r="J53" s="45"/>
      <c r="K53" s="45"/>
      <c r="L53" s="45"/>
      <c r="M53" s="45"/>
      <c r="N53" s="45"/>
      <c r="O53" s="45"/>
      <c r="P53" s="45"/>
      <c r="Q53" s="45"/>
    </row>
    <row r="54" spans="1:259" s="48" customFormat="1" ht="50.2" customHeight="1" x14ac:dyDescent="0.35">
      <c r="A54" s="46"/>
      <c r="B54" s="94" t="s">
        <v>58</v>
      </c>
      <c r="C54" s="94"/>
      <c r="D54" s="94"/>
      <c r="E54" s="94"/>
      <c r="F54" s="94"/>
      <c r="G54" s="94"/>
      <c r="H54" s="94"/>
      <c r="I54" s="94"/>
      <c r="J54" s="94"/>
      <c r="K54" s="94"/>
      <c r="L54" s="94"/>
      <c r="M54" s="94"/>
      <c r="N54" s="94"/>
      <c r="O54" s="94"/>
      <c r="P54" s="94"/>
      <c r="Q54" s="94"/>
      <c r="R54" s="94"/>
      <c r="S54" s="94"/>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row>
    <row r="55" spans="1:259" s="43" customFormat="1" ht="30" customHeight="1" x14ac:dyDescent="0.35">
      <c r="A55" s="44"/>
      <c r="B55" s="95" t="s">
        <v>48</v>
      </c>
      <c r="C55" s="95"/>
      <c r="D55" s="95"/>
      <c r="E55" s="95"/>
      <c r="F55" s="95"/>
      <c r="G55" s="95"/>
      <c r="H55" s="95"/>
      <c r="I55" s="95"/>
      <c r="J55" s="95"/>
      <c r="K55" s="95"/>
      <c r="L55" s="95"/>
      <c r="M55" s="95"/>
      <c r="N55" s="95"/>
      <c r="O55" s="95"/>
      <c r="P55" s="95"/>
      <c r="Q55" s="95"/>
      <c r="R55" s="95"/>
      <c r="S55" s="95"/>
    </row>
    <row r="56" spans="1:259" s="43" customFormat="1" ht="30" customHeight="1" x14ac:dyDescent="0.35">
      <c r="A56" s="44"/>
      <c r="B56" s="43" t="s">
        <v>38</v>
      </c>
    </row>
    <row r="57" spans="1:259" customFormat="1" x14ac:dyDescent="0.35">
      <c r="B57" s="20"/>
      <c r="C57" s="20"/>
      <c r="D57" s="20"/>
      <c r="E57" s="20"/>
      <c r="F57" s="20"/>
      <c r="G57" s="20"/>
      <c r="H57" s="20"/>
      <c r="I57" s="20"/>
      <c r="J57" s="20"/>
      <c r="K57" s="20"/>
      <c r="L57" s="20"/>
      <c r="M57" s="20"/>
      <c r="N57" s="20"/>
      <c r="O57" s="20"/>
      <c r="P57" s="20"/>
      <c r="Q57" s="20"/>
    </row>
  </sheetData>
  <sheetProtection sheet="1" selectLockedCells="1"/>
  <mergeCells count="4">
    <mergeCell ref="B10:S10"/>
    <mergeCell ref="B54:S54"/>
    <mergeCell ref="B55:S55"/>
    <mergeCell ref="L2:S2"/>
  </mergeCells>
  <pageMargins left="0.25" right="0.21" top="0.42" bottom="0.39" header="0.23" footer="0.17"/>
  <pageSetup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IY73"/>
  <sheetViews>
    <sheetView showGridLines="0" tabSelected="1" topLeftCell="A6" zoomScale="80" zoomScaleNormal="80" workbookViewId="0">
      <selection activeCell="T54" sqref="T54"/>
    </sheetView>
  </sheetViews>
  <sheetFormatPr defaultRowHeight="13.5" x14ac:dyDescent="0.35"/>
  <cols>
    <col min="1" max="1" width="8.75" customWidth="1"/>
    <col min="2" max="2" width="38.25" customWidth="1"/>
    <col min="3" max="18" width="13.0625" customWidth="1"/>
    <col min="19" max="19" width="13.5625" customWidth="1"/>
    <col min="21" max="21" width="6.25" bestFit="1" customWidth="1"/>
    <col min="22" max="31" width="9.75" bestFit="1" customWidth="1"/>
    <col min="32" max="32" width="10.8125" bestFit="1" customWidth="1"/>
    <col min="33" max="33" width="2.25" bestFit="1" customWidth="1"/>
  </cols>
  <sheetData>
    <row r="2" spans="2:35" ht="13.9" x14ac:dyDescent="0.4">
      <c r="B2" s="65" t="s">
        <v>54</v>
      </c>
      <c r="C2" s="19"/>
      <c r="D2" s="19"/>
      <c r="E2" s="19"/>
      <c r="F2" s="19"/>
      <c r="G2" s="19"/>
      <c r="H2" s="19"/>
      <c r="I2" s="19"/>
      <c r="J2" s="19"/>
      <c r="K2" s="8" t="s">
        <v>45</v>
      </c>
      <c r="L2" s="96" t="s">
        <v>46</v>
      </c>
      <c r="M2" s="96"/>
      <c r="N2" s="96"/>
      <c r="O2" s="96"/>
      <c r="P2" s="96"/>
      <c r="Q2" s="96"/>
      <c r="R2" s="96"/>
      <c r="S2" s="96"/>
    </row>
    <row r="3" spans="2:35" ht="13.9" x14ac:dyDescent="0.4">
      <c r="B3" s="65" t="s">
        <v>41</v>
      </c>
    </row>
    <row r="4" spans="2:35" ht="13.9" x14ac:dyDescent="0.4">
      <c r="B4" s="65" t="s">
        <v>55</v>
      </c>
      <c r="C4" s="19"/>
      <c r="D4" s="19"/>
      <c r="E4" s="19"/>
      <c r="F4" s="19"/>
      <c r="G4" s="19"/>
      <c r="H4" s="19"/>
      <c r="I4" s="19"/>
      <c r="R4" s="20"/>
    </row>
    <row r="5" spans="2:35" ht="13.9" x14ac:dyDescent="0.4">
      <c r="B5" s="8" t="s">
        <v>26</v>
      </c>
    </row>
    <row r="6" spans="2:35" ht="15.75" customHeight="1" x14ac:dyDescent="0.4">
      <c r="B6" s="8"/>
      <c r="C6" s="19"/>
      <c r="D6" s="19"/>
      <c r="E6" s="19"/>
      <c r="F6" s="19"/>
      <c r="G6" s="19"/>
      <c r="H6" s="19"/>
      <c r="I6" s="19"/>
    </row>
    <row r="7" spans="2:35" ht="14.25" customHeight="1" x14ac:dyDescent="0.35"/>
    <row r="8" spans="2:35" ht="15" customHeight="1" x14ac:dyDescent="0.4">
      <c r="B8" s="8" t="s">
        <v>49</v>
      </c>
      <c r="C8" s="8"/>
      <c r="D8" s="8"/>
    </row>
    <row r="9" spans="2:35" ht="14.25" customHeight="1" x14ac:dyDescent="0.35">
      <c r="B9" s="63" t="s">
        <v>56</v>
      </c>
    </row>
    <row r="10" spans="2:35" ht="15.75" customHeight="1" thickBot="1" x14ac:dyDescent="0.45">
      <c r="B10" s="93" t="s">
        <v>42</v>
      </c>
      <c r="C10" s="93"/>
      <c r="D10" s="93"/>
      <c r="E10" s="93"/>
      <c r="F10" s="93"/>
      <c r="G10" s="93"/>
      <c r="H10" s="93"/>
      <c r="I10" s="93"/>
      <c r="J10" s="93"/>
      <c r="K10" s="93"/>
      <c r="L10" s="93"/>
      <c r="M10" s="93"/>
      <c r="N10" s="93"/>
      <c r="O10" s="93"/>
      <c r="P10" s="93"/>
      <c r="Q10" s="93"/>
      <c r="R10" s="93"/>
      <c r="S10" s="93"/>
    </row>
    <row r="11" spans="2:35" ht="15.75" customHeight="1" thickBot="1" x14ac:dyDescent="0.45">
      <c r="B11" s="41" t="s">
        <v>52</v>
      </c>
      <c r="C11" s="67">
        <v>2027</v>
      </c>
      <c r="D11" s="67">
        <f t="shared" ref="D11" si="0">C11+1</f>
        <v>2028</v>
      </c>
      <c r="E11" s="67">
        <f t="shared" ref="E11" si="1">D11+1</f>
        <v>2029</v>
      </c>
      <c r="F11" s="67">
        <f t="shared" ref="F11" si="2">E11+1</f>
        <v>2030</v>
      </c>
      <c r="G11" s="67">
        <f t="shared" ref="G11" si="3">F11+1</f>
        <v>2031</v>
      </c>
      <c r="H11" s="67">
        <f t="shared" ref="H11" si="4">G11+1</f>
        <v>2032</v>
      </c>
      <c r="I11" s="67">
        <f t="shared" ref="I11" si="5">H11+1</f>
        <v>2033</v>
      </c>
      <c r="J11" s="67">
        <f t="shared" ref="J11" si="6">I11+1</f>
        <v>2034</v>
      </c>
      <c r="K11" s="67">
        <f t="shared" ref="K11" si="7">J11+1</f>
        <v>2035</v>
      </c>
      <c r="L11" s="67">
        <f t="shared" ref="L11" si="8">K11+1</f>
        <v>2036</v>
      </c>
      <c r="M11" s="67">
        <f t="shared" ref="M11" si="9">L11+1</f>
        <v>2037</v>
      </c>
      <c r="N11" s="67">
        <f t="shared" ref="N11" si="10">M11+1</f>
        <v>2038</v>
      </c>
      <c r="O11" s="67">
        <f t="shared" ref="O11" si="11">N11+1</f>
        <v>2039</v>
      </c>
      <c r="P11" s="67">
        <f t="shared" ref="P11" si="12">O11+1</f>
        <v>2040</v>
      </c>
      <c r="Q11" s="67">
        <f t="shared" ref="Q11" si="13">P11+1</f>
        <v>2041</v>
      </c>
      <c r="R11" s="67">
        <f t="shared" ref="R11" si="14">Q11+1</f>
        <v>2042</v>
      </c>
      <c r="S11" s="17" t="s">
        <v>1</v>
      </c>
    </row>
    <row r="12" spans="2:35" ht="13.9" x14ac:dyDescent="0.4">
      <c r="B12" s="1" t="s">
        <v>7</v>
      </c>
      <c r="C12" s="90"/>
      <c r="D12" s="90"/>
      <c r="E12" s="90"/>
      <c r="F12" s="90"/>
      <c r="G12" s="90"/>
      <c r="H12" s="90"/>
      <c r="I12" s="90"/>
      <c r="J12" s="90"/>
      <c r="K12" s="90"/>
      <c r="L12" s="90"/>
      <c r="M12" s="90"/>
      <c r="N12" s="90"/>
      <c r="O12" s="90"/>
      <c r="P12" s="90"/>
      <c r="Q12" s="90"/>
      <c r="R12" s="90"/>
      <c r="S12" s="49"/>
    </row>
    <row r="13" spans="2:35" ht="15.75" x14ac:dyDescent="0.45">
      <c r="B13" s="2" t="s">
        <v>43</v>
      </c>
      <c r="C13" s="75">
        <f>(2715996.56101776/12)*10</f>
        <v>2263330.4675147999</v>
      </c>
      <c r="D13" s="75">
        <v>2770316.4922381151</v>
      </c>
      <c r="E13" s="75">
        <v>2825722.8220828772</v>
      </c>
      <c r="F13" s="75">
        <v>2882237.2785245348</v>
      </c>
      <c r="G13" s="75">
        <v>2939882.0240950254</v>
      </c>
      <c r="H13" s="75">
        <v>2998679.6645769258</v>
      </c>
      <c r="I13" s="75">
        <v>3058653.2578684641</v>
      </c>
      <c r="J13" s="75">
        <v>3119826.3230258333</v>
      </c>
      <c r="K13" s="75">
        <v>3182222.8494863501</v>
      </c>
      <c r="L13" s="75">
        <v>3245867.3064760771</v>
      </c>
      <c r="M13" s="75">
        <v>3310784.6526055988</v>
      </c>
      <c r="N13" s="75">
        <v>3377000.3456577109</v>
      </c>
      <c r="O13" s="75">
        <v>3444540.3525708653</v>
      </c>
      <c r="P13" s="75">
        <v>3513431.1596222827</v>
      </c>
      <c r="Q13" s="75">
        <v>3583699.7828147286</v>
      </c>
      <c r="R13" s="75">
        <f>(3655373.77847102/12)*2</f>
        <v>609228.96307850338</v>
      </c>
      <c r="S13" s="50">
        <f>SUM(C13:R13)</f>
        <v>47125423.742238693</v>
      </c>
      <c r="T13" s="86"/>
      <c r="U13" s="86"/>
      <c r="V13" s="86"/>
      <c r="W13" s="86"/>
      <c r="X13" s="86"/>
      <c r="Y13" s="86"/>
      <c r="Z13" s="86"/>
      <c r="AA13" s="86"/>
      <c r="AB13" s="86"/>
      <c r="AC13" s="86"/>
      <c r="AD13" s="86"/>
      <c r="AE13" s="86"/>
      <c r="AF13" s="86"/>
      <c r="AG13" s="86"/>
      <c r="AH13" s="86"/>
      <c r="AI13" s="86"/>
    </row>
    <row r="14" spans="2:35" x14ac:dyDescent="0.35">
      <c r="B14" s="2" t="s">
        <v>0</v>
      </c>
      <c r="C14" s="22">
        <f>IFERROR(C23/C13,0)</f>
        <v>0</v>
      </c>
      <c r="D14" s="22">
        <f t="shared" ref="D14:S14" si="15">IFERROR(D23/D13,0)</f>
        <v>0</v>
      </c>
      <c r="E14" s="22">
        <f t="shared" si="15"/>
        <v>0</v>
      </c>
      <c r="F14" s="22">
        <f t="shared" si="15"/>
        <v>0</v>
      </c>
      <c r="G14" s="22">
        <f t="shared" si="15"/>
        <v>0</v>
      </c>
      <c r="H14" s="22">
        <f t="shared" ref="H14:L14" si="16">IFERROR(H23/H13,0)</f>
        <v>0</v>
      </c>
      <c r="I14" s="22">
        <f t="shared" si="16"/>
        <v>0</v>
      </c>
      <c r="J14" s="22">
        <f t="shared" si="16"/>
        <v>0</v>
      </c>
      <c r="K14" s="22">
        <f t="shared" si="16"/>
        <v>0</v>
      </c>
      <c r="L14" s="22">
        <f t="shared" si="16"/>
        <v>0</v>
      </c>
      <c r="M14" s="22">
        <f t="shared" si="15"/>
        <v>0</v>
      </c>
      <c r="N14" s="22">
        <f t="shared" si="15"/>
        <v>0</v>
      </c>
      <c r="O14" s="22">
        <f t="shared" si="15"/>
        <v>0</v>
      </c>
      <c r="P14" s="22">
        <f t="shared" si="15"/>
        <v>0</v>
      </c>
      <c r="Q14" s="22">
        <f t="shared" si="15"/>
        <v>0</v>
      </c>
      <c r="R14" s="22">
        <f t="shared" si="15"/>
        <v>0</v>
      </c>
      <c r="S14" s="23">
        <f t="shared" si="15"/>
        <v>0</v>
      </c>
    </row>
    <row r="15" spans="2:35" ht="15.75" x14ac:dyDescent="0.4">
      <c r="B15" s="2" t="s">
        <v>44</v>
      </c>
      <c r="C15" s="97">
        <f>'NT-1422 Quick Service-Deli'!C15+'CP-2352 Quick Service-Asian'!C15+'CP-2353 Quick Service-Chicken'!C15+'CP-2351 Quick Service-Healthy'!C15+'CP-2350 Food Hall Seating'!C15+'CP-2356 Gourmet Market w Bar'!C15+'CP-2338 Candy'!C15+'NC-2102 Quick Service-Burger'!C15+'NC-2103 Bar with Food'!C15+'SC-2120 Local Bar SC-2220 Prep'!C15+'SC-2109 Local Gourmet Coffee'!C15+'SC-2112 Fast Casual Mexican'!C15</f>
        <v>18065</v>
      </c>
      <c r="D15" s="33">
        <f>'NT-1422 Quick Service-Deli'!D15+'CP-2352 Quick Service-Asian'!D15+'CP-2353 Quick Service-Chicken'!D15+'CP-2351 Quick Service-Healthy'!D15+'CP-2350 Food Hall Seating'!D15+'CP-2356 Gourmet Market w Bar'!D15+'CP-2338 Candy'!D15+'NC-2102 Quick Service-Burger'!D15+'NC-2103 Bar with Food'!D15+'SC-2120 Local Bar SC-2220 Prep'!D15+'SC-2109 Local Gourmet Coffee'!D15+'SC-2112 Fast Casual Mexican'!D15</f>
        <v>18065</v>
      </c>
      <c r="E15" s="91">
        <f t="shared" ref="E15:F15" si="17">D15</f>
        <v>18065</v>
      </c>
      <c r="F15" s="91">
        <f t="shared" si="17"/>
        <v>18065</v>
      </c>
      <c r="G15" s="91">
        <f t="shared" ref="G15" si="18">F15</f>
        <v>18065</v>
      </c>
      <c r="H15" s="91">
        <f t="shared" ref="H15" si="19">G15</f>
        <v>18065</v>
      </c>
      <c r="I15" s="91">
        <f t="shared" ref="I15" si="20">H15</f>
        <v>18065</v>
      </c>
      <c r="J15" s="91">
        <f t="shared" ref="J15" si="21">I15</f>
        <v>18065</v>
      </c>
      <c r="K15" s="91">
        <f t="shared" ref="K15" si="22">J15</f>
        <v>18065</v>
      </c>
      <c r="L15" s="91">
        <f t="shared" ref="L15" si="23">K15</f>
        <v>18065</v>
      </c>
      <c r="M15" s="91">
        <f t="shared" ref="M15" si="24">L15</f>
        <v>18065</v>
      </c>
      <c r="N15" s="91">
        <f t="shared" ref="N15" si="25">M15</f>
        <v>18065</v>
      </c>
      <c r="O15" s="91">
        <f t="shared" ref="O15" si="26">N15</f>
        <v>18065</v>
      </c>
      <c r="P15" s="91">
        <f t="shared" ref="P15" si="27">O15</f>
        <v>18065</v>
      </c>
      <c r="Q15" s="91">
        <f t="shared" ref="Q15" si="28">P15</f>
        <v>18065</v>
      </c>
      <c r="R15" s="91">
        <f t="shared" ref="R15" si="29">Q15</f>
        <v>18065</v>
      </c>
      <c r="S15" s="30">
        <f>IF(MIN(C15:R15)&lt;&gt;MAX(C15:R15),"Please verify inconsistency of Sq. Ft. numbers in pro forma",AVERAGE(C15:R15))</f>
        <v>18065</v>
      </c>
      <c r="T15" s="87"/>
      <c r="U15" s="88"/>
      <c r="V15" s="8"/>
      <c r="W15" s="8"/>
      <c r="X15" s="8"/>
      <c r="Y15" s="8"/>
    </row>
    <row r="16" spans="2:35" x14ac:dyDescent="0.35">
      <c r="B16" s="2" t="s">
        <v>12</v>
      </c>
      <c r="C16" s="33">
        <f t="shared" ref="C16:R16" si="30">IFERROR(C23/C15,0)</f>
        <v>0</v>
      </c>
      <c r="D16" s="33">
        <f t="shared" si="30"/>
        <v>0</v>
      </c>
      <c r="E16" s="33">
        <f t="shared" si="30"/>
        <v>0</v>
      </c>
      <c r="F16" s="33">
        <f t="shared" si="30"/>
        <v>0</v>
      </c>
      <c r="G16" s="33">
        <f t="shared" si="30"/>
        <v>0</v>
      </c>
      <c r="H16" s="33">
        <f t="shared" ref="H16:L16" si="31">IFERROR(H23/H15,0)</f>
        <v>0</v>
      </c>
      <c r="I16" s="33">
        <f t="shared" si="31"/>
        <v>0</v>
      </c>
      <c r="J16" s="33">
        <f t="shared" si="31"/>
        <v>0</v>
      </c>
      <c r="K16" s="33">
        <f t="shared" si="31"/>
        <v>0</v>
      </c>
      <c r="L16" s="33">
        <f t="shared" si="31"/>
        <v>0</v>
      </c>
      <c r="M16" s="33">
        <f t="shared" si="30"/>
        <v>0</v>
      </c>
      <c r="N16" s="33">
        <f t="shared" si="30"/>
        <v>0</v>
      </c>
      <c r="O16" s="33">
        <f t="shared" si="30"/>
        <v>0</v>
      </c>
      <c r="P16" s="33">
        <f t="shared" si="30"/>
        <v>0</v>
      </c>
      <c r="Q16" s="33">
        <f t="shared" si="30"/>
        <v>0</v>
      </c>
      <c r="R16" s="33">
        <f t="shared" si="30"/>
        <v>0</v>
      </c>
      <c r="S16" s="52">
        <f>IFERROR(S23/S15/10,0)</f>
        <v>0</v>
      </c>
    </row>
    <row r="17" spans="2:29" x14ac:dyDescent="0.35">
      <c r="B17" s="2"/>
      <c r="C17" s="51"/>
      <c r="D17" s="51"/>
      <c r="E17" s="51"/>
      <c r="F17" s="51"/>
      <c r="G17" s="51"/>
      <c r="H17" s="51"/>
      <c r="I17" s="51"/>
      <c r="J17" s="51"/>
      <c r="K17" s="51"/>
      <c r="L17" s="51"/>
      <c r="M17" s="51"/>
      <c r="N17" s="51"/>
      <c r="O17" s="51"/>
      <c r="P17" s="51"/>
      <c r="Q17" s="51"/>
      <c r="R17" s="51"/>
      <c r="S17" s="52"/>
    </row>
    <row r="18" spans="2:29" s="8" customFormat="1" ht="13.9" x14ac:dyDescent="0.4">
      <c r="B18" s="1" t="s">
        <v>6</v>
      </c>
      <c r="C18" s="51"/>
      <c r="D18" s="51"/>
      <c r="E18" s="51"/>
      <c r="F18" s="51"/>
      <c r="G18" s="51"/>
      <c r="H18" s="51"/>
      <c r="I18" s="51"/>
      <c r="J18" s="51"/>
      <c r="K18" s="51"/>
      <c r="L18" s="51"/>
      <c r="M18" s="51"/>
      <c r="N18" s="51"/>
      <c r="O18" s="51"/>
      <c r="P18" s="51"/>
      <c r="Q18" s="51"/>
      <c r="R18" s="51"/>
      <c r="S18" s="52"/>
    </row>
    <row r="19" spans="2:29" s="8" customFormat="1" ht="13.9" x14ac:dyDescent="0.4">
      <c r="B19" s="1" t="s">
        <v>35</v>
      </c>
      <c r="C19" s="51"/>
      <c r="D19" s="51"/>
      <c r="E19" s="51"/>
      <c r="F19" s="51"/>
      <c r="G19" s="51"/>
      <c r="H19" s="51"/>
      <c r="I19" s="51"/>
      <c r="J19" s="51"/>
      <c r="K19" s="51"/>
      <c r="L19" s="51"/>
      <c r="M19" s="51"/>
      <c r="N19" s="51"/>
      <c r="O19" s="51"/>
      <c r="P19" s="51"/>
      <c r="Q19" s="51"/>
      <c r="R19" s="51"/>
      <c r="S19" s="52"/>
    </row>
    <row r="20" spans="2:29" s="8" customFormat="1" ht="13.9" x14ac:dyDescent="0.4">
      <c r="B20" s="35" t="s">
        <v>53</v>
      </c>
      <c r="C20" s="51">
        <f>'NT-1422 Quick Service-Deli'!C20+'CP-2352 Quick Service-Asian'!C20+'CP-2353 Quick Service-Chicken'!C20+'CP-2351 Quick Service-Healthy'!C20+'CP-2350 Food Hall Seating'!C20+'CP-2356 Gourmet Market w Bar'!C20+'CP-2338 Candy'!C20+'NC-2102 Quick Service-Burger'!C20+'NC-2103 Bar with Food'!C20+'SC-2120 Local Bar SC-2220 Prep'!C18+'SC-2109 Local Gourmet Coffee'!C20+'SC-2112 Fast Casual Mexican'!C20</f>
        <v>0</v>
      </c>
      <c r="D20" s="51">
        <f>'NT-1422 Quick Service-Deli'!D20+'CP-2352 Quick Service-Asian'!D20+'CP-2353 Quick Service-Chicken'!D20+'CP-2351 Quick Service-Healthy'!D20+'CP-2350 Food Hall Seating'!D20+'CP-2356 Gourmet Market w Bar'!D20+'CP-2338 Candy'!D20+'NC-2102 Quick Service-Burger'!D20+'NC-2103 Bar with Food'!D20+'SC-2120 Local Bar SC-2220 Prep'!D18+'SC-2109 Local Gourmet Coffee'!D20+'SC-2112 Fast Casual Mexican'!D20</f>
        <v>0</v>
      </c>
      <c r="E20" s="51">
        <f>'NT-1422 Quick Service-Deli'!E20+'CP-2352 Quick Service-Asian'!E20+'CP-2353 Quick Service-Chicken'!E20+'CP-2351 Quick Service-Healthy'!E20+'CP-2350 Food Hall Seating'!E20+'CP-2356 Gourmet Market w Bar'!E20+'CP-2338 Candy'!E20+'NC-2102 Quick Service-Burger'!E20+'NC-2103 Bar with Food'!E20+'SC-2120 Local Bar SC-2220 Prep'!E18+'SC-2109 Local Gourmet Coffee'!E20+'SC-2112 Fast Casual Mexican'!E20</f>
        <v>0</v>
      </c>
      <c r="F20" s="51">
        <f>'NT-1422 Quick Service-Deli'!F20+'CP-2352 Quick Service-Asian'!F20+'CP-2353 Quick Service-Chicken'!F20+'CP-2351 Quick Service-Healthy'!F20+'CP-2350 Food Hall Seating'!F20+'CP-2356 Gourmet Market w Bar'!F20+'CP-2338 Candy'!F20+'NC-2102 Quick Service-Burger'!F20+'NC-2103 Bar with Food'!F20+'SC-2120 Local Bar SC-2220 Prep'!F18+'SC-2109 Local Gourmet Coffee'!F20+'SC-2112 Fast Casual Mexican'!F20</f>
        <v>0</v>
      </c>
      <c r="G20" s="51">
        <f>'NT-1422 Quick Service-Deli'!G20+'CP-2352 Quick Service-Asian'!G20+'CP-2353 Quick Service-Chicken'!G20+'CP-2351 Quick Service-Healthy'!G20+'CP-2350 Food Hall Seating'!G20+'CP-2356 Gourmet Market w Bar'!G20+'CP-2338 Candy'!G20+'NC-2102 Quick Service-Burger'!G20+'NC-2103 Bar with Food'!G20+'SC-2120 Local Bar SC-2220 Prep'!G18+'SC-2109 Local Gourmet Coffee'!G20+'SC-2112 Fast Casual Mexican'!G20</f>
        <v>0</v>
      </c>
      <c r="H20" s="51">
        <f>'NT-1422 Quick Service-Deli'!H20+'CP-2352 Quick Service-Asian'!H20+'CP-2353 Quick Service-Chicken'!H20+'CP-2351 Quick Service-Healthy'!H20+'CP-2350 Food Hall Seating'!H20+'CP-2356 Gourmet Market w Bar'!H20+'CP-2338 Candy'!H20+'NC-2102 Quick Service-Burger'!H20+'NC-2103 Bar with Food'!H20+'SC-2120 Local Bar SC-2220 Prep'!H18+'SC-2109 Local Gourmet Coffee'!H20+'SC-2112 Fast Casual Mexican'!H20</f>
        <v>0</v>
      </c>
      <c r="I20" s="51">
        <f>'NT-1422 Quick Service-Deli'!I20+'CP-2352 Quick Service-Asian'!I20+'CP-2353 Quick Service-Chicken'!I20+'CP-2351 Quick Service-Healthy'!I20+'CP-2350 Food Hall Seating'!I20+'CP-2356 Gourmet Market w Bar'!I20+'CP-2338 Candy'!I20+'NC-2102 Quick Service-Burger'!I20+'NC-2103 Bar with Food'!I20+'SC-2120 Local Bar SC-2220 Prep'!I18+'SC-2109 Local Gourmet Coffee'!I20+'SC-2112 Fast Casual Mexican'!I20</f>
        <v>0</v>
      </c>
      <c r="J20" s="51">
        <f>'NT-1422 Quick Service-Deli'!J20+'CP-2352 Quick Service-Asian'!J20+'CP-2353 Quick Service-Chicken'!J20+'CP-2351 Quick Service-Healthy'!J20+'CP-2350 Food Hall Seating'!J20+'CP-2356 Gourmet Market w Bar'!J20+'CP-2338 Candy'!J20+'NC-2102 Quick Service-Burger'!J20+'NC-2103 Bar with Food'!J20+'SC-2120 Local Bar SC-2220 Prep'!J18+'SC-2109 Local Gourmet Coffee'!J20+'SC-2112 Fast Casual Mexican'!J20</f>
        <v>0</v>
      </c>
      <c r="K20" s="51">
        <f>'NT-1422 Quick Service-Deli'!K20+'CP-2352 Quick Service-Asian'!K20+'CP-2353 Quick Service-Chicken'!K20+'CP-2351 Quick Service-Healthy'!K20+'CP-2350 Food Hall Seating'!K20+'CP-2356 Gourmet Market w Bar'!K20+'CP-2338 Candy'!K20+'NC-2102 Quick Service-Burger'!K20+'NC-2103 Bar with Food'!K20+'SC-2120 Local Bar SC-2220 Prep'!K18+'SC-2109 Local Gourmet Coffee'!K20+'SC-2112 Fast Casual Mexican'!K20</f>
        <v>0</v>
      </c>
      <c r="L20" s="51">
        <f>'NT-1422 Quick Service-Deli'!L20+'CP-2352 Quick Service-Asian'!L20+'CP-2353 Quick Service-Chicken'!L20+'CP-2351 Quick Service-Healthy'!L20+'CP-2350 Food Hall Seating'!L20+'CP-2356 Gourmet Market w Bar'!L20+'CP-2338 Candy'!L20+'NC-2102 Quick Service-Burger'!L20+'NC-2103 Bar with Food'!L20+'SC-2120 Local Bar SC-2220 Prep'!L18+'SC-2109 Local Gourmet Coffee'!L20+'SC-2112 Fast Casual Mexican'!L20</f>
        <v>0</v>
      </c>
      <c r="M20" s="51">
        <f>'NT-1422 Quick Service-Deli'!M20+'CP-2352 Quick Service-Asian'!M20+'CP-2353 Quick Service-Chicken'!M20+'CP-2351 Quick Service-Healthy'!M20+'CP-2350 Food Hall Seating'!M20+'CP-2356 Gourmet Market w Bar'!M20+'CP-2338 Candy'!M20+'NC-2102 Quick Service-Burger'!M20+'NC-2103 Bar with Food'!M20+'SC-2120 Local Bar SC-2220 Prep'!M18+'SC-2109 Local Gourmet Coffee'!M20+'SC-2112 Fast Casual Mexican'!M20</f>
        <v>0</v>
      </c>
      <c r="N20" s="51">
        <f>'NT-1422 Quick Service-Deli'!N20+'CP-2352 Quick Service-Asian'!N20+'CP-2353 Quick Service-Chicken'!N20+'CP-2351 Quick Service-Healthy'!N20+'CP-2350 Food Hall Seating'!N20+'CP-2356 Gourmet Market w Bar'!N20+'CP-2338 Candy'!N20+'NC-2102 Quick Service-Burger'!N20+'NC-2103 Bar with Food'!N20+'SC-2120 Local Bar SC-2220 Prep'!N18+'SC-2109 Local Gourmet Coffee'!N20+'SC-2112 Fast Casual Mexican'!N20</f>
        <v>0</v>
      </c>
      <c r="O20" s="51">
        <f>'NT-1422 Quick Service-Deli'!O20+'CP-2352 Quick Service-Asian'!O20+'CP-2353 Quick Service-Chicken'!O20+'CP-2351 Quick Service-Healthy'!O20+'CP-2350 Food Hall Seating'!O20+'CP-2356 Gourmet Market w Bar'!O20+'CP-2338 Candy'!O20+'NC-2102 Quick Service-Burger'!O20+'NC-2103 Bar with Food'!O20+'SC-2120 Local Bar SC-2220 Prep'!O18+'SC-2109 Local Gourmet Coffee'!O20+'SC-2112 Fast Casual Mexican'!O20</f>
        <v>0</v>
      </c>
      <c r="P20" s="51">
        <f>'NT-1422 Quick Service-Deli'!P20+'CP-2352 Quick Service-Asian'!P20+'CP-2353 Quick Service-Chicken'!P20+'CP-2351 Quick Service-Healthy'!P20+'CP-2350 Food Hall Seating'!P20+'CP-2356 Gourmet Market w Bar'!P20+'CP-2338 Candy'!P20+'NC-2102 Quick Service-Burger'!P20+'NC-2103 Bar with Food'!P20+'SC-2120 Local Bar SC-2220 Prep'!P18+'SC-2109 Local Gourmet Coffee'!P20+'SC-2112 Fast Casual Mexican'!P20</f>
        <v>0</v>
      </c>
      <c r="Q20" s="51">
        <f>'NT-1422 Quick Service-Deli'!Q20+'CP-2352 Quick Service-Asian'!Q20+'CP-2353 Quick Service-Chicken'!Q20+'CP-2351 Quick Service-Healthy'!Q20+'CP-2350 Food Hall Seating'!Q20+'CP-2356 Gourmet Market w Bar'!Q20+'CP-2338 Candy'!Q20+'NC-2102 Quick Service-Burger'!Q20+'NC-2103 Bar with Food'!Q20+'SC-2120 Local Bar SC-2220 Prep'!Q18+'SC-2109 Local Gourmet Coffee'!Q20+'SC-2112 Fast Casual Mexican'!Q20</f>
        <v>0</v>
      </c>
      <c r="R20" s="51">
        <f>'NT-1422 Quick Service-Deli'!R20+'CP-2352 Quick Service-Asian'!R20+'CP-2353 Quick Service-Chicken'!R20+'CP-2351 Quick Service-Healthy'!R20+'CP-2350 Food Hall Seating'!R20+'CP-2356 Gourmet Market w Bar'!R20+'CP-2338 Candy'!R20+'NC-2102 Quick Service-Burger'!R20+'NC-2103 Bar with Food'!R20+'SC-2120 Local Bar SC-2220 Prep'!R18+'SC-2109 Local Gourmet Coffee'!R20+'SC-2112 Fast Casual Mexican'!R20</f>
        <v>0</v>
      </c>
      <c r="S20" s="52">
        <f t="shared" ref="S20:S23" si="32">SUM(C20:R20)</f>
        <v>0</v>
      </c>
      <c r="T20" s="86"/>
      <c r="U20" s="86"/>
      <c r="V20" s="86"/>
      <c r="W20" s="86"/>
      <c r="X20" s="86"/>
      <c r="Y20" s="86"/>
      <c r="Z20" s="86"/>
      <c r="AA20" s="86"/>
      <c r="AB20" s="86"/>
      <c r="AC20" s="86"/>
    </row>
    <row r="21" spans="2:29" s="8" customFormat="1" ht="13.9" x14ac:dyDescent="0.4">
      <c r="B21" s="2" t="s">
        <v>36</v>
      </c>
      <c r="C21" s="51">
        <f>'NT-1422 Quick Service-Deli'!C21+'CP-2352 Quick Service-Asian'!C21+'CP-2353 Quick Service-Chicken'!C21+'CP-2351 Quick Service-Healthy'!C21+'CP-2350 Food Hall Seating'!C21+'CP-2356 Gourmet Market w Bar'!C21+'CP-2338 Candy'!C21+'NC-2102 Quick Service-Burger'!C21+'NC-2103 Bar with Food'!C21+'SC-2120 Local Bar SC-2220 Prep'!C19+'SC-2109 Local Gourmet Coffee'!C21+'SC-2112 Fast Casual Mexican'!C21</f>
        <v>0</v>
      </c>
      <c r="D21" s="51">
        <f>'NT-1422 Quick Service-Deli'!D21+'CP-2352 Quick Service-Asian'!D21+'CP-2353 Quick Service-Chicken'!D21+'CP-2351 Quick Service-Healthy'!D21+'CP-2350 Food Hall Seating'!D21+'CP-2356 Gourmet Market w Bar'!D21+'CP-2338 Candy'!D21+'NC-2102 Quick Service-Burger'!D21+'NC-2103 Bar with Food'!D21+'SC-2120 Local Bar SC-2220 Prep'!D19+'SC-2109 Local Gourmet Coffee'!D21+'SC-2112 Fast Casual Mexican'!D21</f>
        <v>0</v>
      </c>
      <c r="E21" s="51">
        <f>'NT-1422 Quick Service-Deli'!E21+'CP-2352 Quick Service-Asian'!E21+'CP-2353 Quick Service-Chicken'!E21+'CP-2351 Quick Service-Healthy'!E21+'CP-2350 Food Hall Seating'!E21+'CP-2356 Gourmet Market w Bar'!E21+'CP-2338 Candy'!E21+'NC-2102 Quick Service-Burger'!E21+'NC-2103 Bar with Food'!E21+'SC-2120 Local Bar SC-2220 Prep'!E19+'SC-2109 Local Gourmet Coffee'!E21+'SC-2112 Fast Casual Mexican'!E21</f>
        <v>0</v>
      </c>
      <c r="F21" s="51">
        <f>'NT-1422 Quick Service-Deli'!F21+'CP-2352 Quick Service-Asian'!F21+'CP-2353 Quick Service-Chicken'!F21+'CP-2351 Quick Service-Healthy'!F21+'CP-2350 Food Hall Seating'!F21+'CP-2356 Gourmet Market w Bar'!F21+'CP-2338 Candy'!F21+'NC-2102 Quick Service-Burger'!F21+'NC-2103 Bar with Food'!F21+'SC-2120 Local Bar SC-2220 Prep'!F19+'SC-2109 Local Gourmet Coffee'!F21+'SC-2112 Fast Casual Mexican'!F21</f>
        <v>0</v>
      </c>
      <c r="G21" s="51">
        <f>'NT-1422 Quick Service-Deli'!G21+'CP-2352 Quick Service-Asian'!G21+'CP-2353 Quick Service-Chicken'!G21+'CP-2351 Quick Service-Healthy'!G21+'CP-2350 Food Hall Seating'!G21+'CP-2356 Gourmet Market w Bar'!G21+'CP-2338 Candy'!G21+'NC-2102 Quick Service-Burger'!G21+'NC-2103 Bar with Food'!G21+'SC-2120 Local Bar SC-2220 Prep'!G19+'SC-2109 Local Gourmet Coffee'!G21+'SC-2112 Fast Casual Mexican'!G21</f>
        <v>0</v>
      </c>
      <c r="H21" s="51">
        <f>'NT-1422 Quick Service-Deli'!H21+'CP-2352 Quick Service-Asian'!H21+'CP-2353 Quick Service-Chicken'!H21+'CP-2351 Quick Service-Healthy'!H21+'CP-2350 Food Hall Seating'!H21+'CP-2356 Gourmet Market w Bar'!H21+'CP-2338 Candy'!H21+'NC-2102 Quick Service-Burger'!H21+'NC-2103 Bar with Food'!H21+'SC-2120 Local Bar SC-2220 Prep'!H19+'SC-2109 Local Gourmet Coffee'!H21+'SC-2112 Fast Casual Mexican'!H21</f>
        <v>0</v>
      </c>
      <c r="I21" s="51">
        <f>'NT-1422 Quick Service-Deli'!I21+'CP-2352 Quick Service-Asian'!I21+'CP-2353 Quick Service-Chicken'!I21+'CP-2351 Quick Service-Healthy'!I21+'CP-2350 Food Hall Seating'!I21+'CP-2356 Gourmet Market w Bar'!I21+'CP-2338 Candy'!I21+'NC-2102 Quick Service-Burger'!I21+'NC-2103 Bar with Food'!I21+'SC-2120 Local Bar SC-2220 Prep'!I19+'SC-2109 Local Gourmet Coffee'!I21+'SC-2112 Fast Casual Mexican'!I21</f>
        <v>0</v>
      </c>
      <c r="J21" s="51">
        <f>'NT-1422 Quick Service-Deli'!J21+'CP-2352 Quick Service-Asian'!J21+'CP-2353 Quick Service-Chicken'!J21+'CP-2351 Quick Service-Healthy'!J21+'CP-2350 Food Hall Seating'!J21+'CP-2356 Gourmet Market w Bar'!J21+'CP-2338 Candy'!J21+'NC-2102 Quick Service-Burger'!J21+'NC-2103 Bar with Food'!J21+'SC-2120 Local Bar SC-2220 Prep'!J19+'SC-2109 Local Gourmet Coffee'!J21+'SC-2112 Fast Casual Mexican'!J21</f>
        <v>0</v>
      </c>
      <c r="K21" s="51">
        <f>'NT-1422 Quick Service-Deli'!K21+'CP-2352 Quick Service-Asian'!K21+'CP-2353 Quick Service-Chicken'!K21+'CP-2351 Quick Service-Healthy'!K21+'CP-2350 Food Hall Seating'!K21+'CP-2356 Gourmet Market w Bar'!K21+'CP-2338 Candy'!K21+'NC-2102 Quick Service-Burger'!K21+'NC-2103 Bar with Food'!K21+'SC-2120 Local Bar SC-2220 Prep'!K19+'SC-2109 Local Gourmet Coffee'!K21+'SC-2112 Fast Casual Mexican'!K21</f>
        <v>0</v>
      </c>
      <c r="L21" s="51">
        <f>'NT-1422 Quick Service-Deli'!L21+'CP-2352 Quick Service-Asian'!L21+'CP-2353 Quick Service-Chicken'!L21+'CP-2351 Quick Service-Healthy'!L21+'CP-2350 Food Hall Seating'!L21+'CP-2356 Gourmet Market w Bar'!L21+'CP-2338 Candy'!L21+'NC-2102 Quick Service-Burger'!L21+'NC-2103 Bar with Food'!L21+'SC-2120 Local Bar SC-2220 Prep'!L19+'SC-2109 Local Gourmet Coffee'!L21+'SC-2112 Fast Casual Mexican'!L21</f>
        <v>0</v>
      </c>
      <c r="M21" s="51">
        <f>'NT-1422 Quick Service-Deli'!M21+'CP-2352 Quick Service-Asian'!M21+'CP-2353 Quick Service-Chicken'!M21+'CP-2351 Quick Service-Healthy'!M21+'CP-2350 Food Hall Seating'!M21+'CP-2356 Gourmet Market w Bar'!M21+'CP-2338 Candy'!M21+'NC-2102 Quick Service-Burger'!M21+'NC-2103 Bar with Food'!M21+'SC-2120 Local Bar SC-2220 Prep'!M19+'SC-2109 Local Gourmet Coffee'!M21+'SC-2112 Fast Casual Mexican'!M21</f>
        <v>0</v>
      </c>
      <c r="N21" s="51">
        <f>'NT-1422 Quick Service-Deli'!N21+'CP-2352 Quick Service-Asian'!N21+'CP-2353 Quick Service-Chicken'!N21+'CP-2351 Quick Service-Healthy'!N21+'CP-2350 Food Hall Seating'!N21+'CP-2356 Gourmet Market w Bar'!N21+'CP-2338 Candy'!N21+'NC-2102 Quick Service-Burger'!N21+'NC-2103 Bar with Food'!N21+'SC-2120 Local Bar SC-2220 Prep'!N19+'SC-2109 Local Gourmet Coffee'!N21+'SC-2112 Fast Casual Mexican'!N21</f>
        <v>0</v>
      </c>
      <c r="O21" s="51">
        <f>'NT-1422 Quick Service-Deli'!O21+'CP-2352 Quick Service-Asian'!O21+'CP-2353 Quick Service-Chicken'!O21+'CP-2351 Quick Service-Healthy'!O21+'CP-2350 Food Hall Seating'!O21+'CP-2356 Gourmet Market w Bar'!O21+'CP-2338 Candy'!O21+'NC-2102 Quick Service-Burger'!O21+'NC-2103 Bar with Food'!O21+'SC-2120 Local Bar SC-2220 Prep'!O19+'SC-2109 Local Gourmet Coffee'!O21+'SC-2112 Fast Casual Mexican'!O21</f>
        <v>0</v>
      </c>
      <c r="P21" s="51">
        <f>'NT-1422 Quick Service-Deli'!P21+'CP-2352 Quick Service-Asian'!P21+'CP-2353 Quick Service-Chicken'!P21+'CP-2351 Quick Service-Healthy'!P21+'CP-2350 Food Hall Seating'!P21+'CP-2356 Gourmet Market w Bar'!P21+'CP-2338 Candy'!P21+'NC-2102 Quick Service-Burger'!P21+'NC-2103 Bar with Food'!P21+'SC-2120 Local Bar SC-2220 Prep'!P19+'SC-2109 Local Gourmet Coffee'!P21+'SC-2112 Fast Casual Mexican'!P21</f>
        <v>0</v>
      </c>
      <c r="Q21" s="51">
        <f>'NT-1422 Quick Service-Deli'!Q21+'CP-2352 Quick Service-Asian'!Q21+'CP-2353 Quick Service-Chicken'!Q21+'CP-2351 Quick Service-Healthy'!Q21+'CP-2350 Food Hall Seating'!Q21+'CP-2356 Gourmet Market w Bar'!Q21+'CP-2338 Candy'!Q21+'NC-2102 Quick Service-Burger'!Q21+'NC-2103 Bar with Food'!Q21+'SC-2120 Local Bar SC-2220 Prep'!Q19+'SC-2109 Local Gourmet Coffee'!Q21+'SC-2112 Fast Casual Mexican'!Q21</f>
        <v>0</v>
      </c>
      <c r="R21" s="51">
        <f>'NT-1422 Quick Service-Deli'!R21+'CP-2352 Quick Service-Asian'!R21+'CP-2353 Quick Service-Chicken'!R21+'CP-2351 Quick Service-Healthy'!R21+'CP-2350 Food Hall Seating'!R21+'CP-2356 Gourmet Market w Bar'!R21+'CP-2338 Candy'!R21+'NC-2102 Quick Service-Burger'!R21+'NC-2103 Bar with Food'!R21+'SC-2120 Local Bar SC-2220 Prep'!R19+'SC-2109 Local Gourmet Coffee'!R21+'SC-2112 Fast Casual Mexican'!R21</f>
        <v>0</v>
      </c>
      <c r="S21" s="52">
        <f t="shared" si="32"/>
        <v>0</v>
      </c>
    </row>
    <row r="22" spans="2:29" s="8" customFormat="1" ht="13.9" x14ac:dyDescent="0.4">
      <c r="B22" s="2" t="s">
        <v>34</v>
      </c>
      <c r="C22" s="53">
        <f>'NT-1422 Quick Service-Deli'!C22+'CP-2352 Quick Service-Asian'!C22+'CP-2353 Quick Service-Chicken'!C22+'CP-2351 Quick Service-Healthy'!C22+'CP-2350 Food Hall Seating'!C22+'CP-2356 Gourmet Market w Bar'!C22+'CP-2338 Candy'!C22+'NC-2102 Quick Service-Burger'!C22+'NC-2103 Bar with Food'!C22+'SC-2120 Local Bar SC-2220 Prep'!C20+'SC-2109 Local Gourmet Coffee'!C22+'SC-2112 Fast Casual Mexican'!C22</f>
        <v>0</v>
      </c>
      <c r="D22" s="53">
        <f>'NT-1422 Quick Service-Deli'!D22+'CP-2352 Quick Service-Asian'!D22+'CP-2353 Quick Service-Chicken'!D22+'CP-2351 Quick Service-Healthy'!D22+'CP-2350 Food Hall Seating'!D22+'CP-2356 Gourmet Market w Bar'!D22+'CP-2338 Candy'!D22+'NC-2102 Quick Service-Burger'!D22+'NC-2103 Bar with Food'!D22+'SC-2120 Local Bar SC-2220 Prep'!D20+'SC-2109 Local Gourmet Coffee'!D22+'SC-2112 Fast Casual Mexican'!D22</f>
        <v>0</v>
      </c>
      <c r="E22" s="53">
        <f>'NT-1422 Quick Service-Deli'!E22+'CP-2352 Quick Service-Asian'!E22+'CP-2353 Quick Service-Chicken'!E22+'CP-2351 Quick Service-Healthy'!E22+'CP-2350 Food Hall Seating'!E22+'CP-2356 Gourmet Market w Bar'!E22+'CP-2338 Candy'!E22+'NC-2102 Quick Service-Burger'!E22+'NC-2103 Bar with Food'!E22+'SC-2120 Local Bar SC-2220 Prep'!E20+'SC-2109 Local Gourmet Coffee'!E22+'SC-2112 Fast Casual Mexican'!E22</f>
        <v>0</v>
      </c>
      <c r="F22" s="53">
        <f>'NT-1422 Quick Service-Deli'!F22+'CP-2352 Quick Service-Asian'!F22+'CP-2353 Quick Service-Chicken'!F22+'CP-2351 Quick Service-Healthy'!F22+'CP-2350 Food Hall Seating'!F22+'CP-2356 Gourmet Market w Bar'!F22+'CP-2338 Candy'!F22+'NC-2102 Quick Service-Burger'!F22+'NC-2103 Bar with Food'!F22+'SC-2120 Local Bar SC-2220 Prep'!F20+'SC-2109 Local Gourmet Coffee'!F22+'SC-2112 Fast Casual Mexican'!F22</f>
        <v>0</v>
      </c>
      <c r="G22" s="53">
        <f>'NT-1422 Quick Service-Deli'!G22+'CP-2352 Quick Service-Asian'!G22+'CP-2353 Quick Service-Chicken'!G22+'CP-2351 Quick Service-Healthy'!G22+'CP-2350 Food Hall Seating'!G22+'CP-2356 Gourmet Market w Bar'!G22+'CP-2338 Candy'!G22+'NC-2102 Quick Service-Burger'!G22+'NC-2103 Bar with Food'!G22+'SC-2120 Local Bar SC-2220 Prep'!G20+'SC-2109 Local Gourmet Coffee'!G22+'SC-2112 Fast Casual Mexican'!G22</f>
        <v>0</v>
      </c>
      <c r="H22" s="53">
        <f>'NT-1422 Quick Service-Deli'!H22+'CP-2352 Quick Service-Asian'!H22+'CP-2353 Quick Service-Chicken'!H22+'CP-2351 Quick Service-Healthy'!H22+'CP-2350 Food Hall Seating'!H22+'CP-2356 Gourmet Market w Bar'!H22+'CP-2338 Candy'!H22+'NC-2102 Quick Service-Burger'!H22+'NC-2103 Bar with Food'!H22+'SC-2120 Local Bar SC-2220 Prep'!H20+'SC-2109 Local Gourmet Coffee'!H22+'SC-2112 Fast Casual Mexican'!H22</f>
        <v>0</v>
      </c>
      <c r="I22" s="53">
        <f>'NT-1422 Quick Service-Deli'!I22+'CP-2352 Quick Service-Asian'!I22+'CP-2353 Quick Service-Chicken'!I22+'CP-2351 Quick Service-Healthy'!I22+'CP-2350 Food Hall Seating'!I22+'CP-2356 Gourmet Market w Bar'!I22+'CP-2338 Candy'!I22+'NC-2102 Quick Service-Burger'!I22+'NC-2103 Bar with Food'!I22+'SC-2120 Local Bar SC-2220 Prep'!I20+'SC-2109 Local Gourmet Coffee'!I22+'SC-2112 Fast Casual Mexican'!I22</f>
        <v>0</v>
      </c>
      <c r="J22" s="53">
        <f>'NT-1422 Quick Service-Deli'!J22+'CP-2352 Quick Service-Asian'!J22+'CP-2353 Quick Service-Chicken'!J22+'CP-2351 Quick Service-Healthy'!J22+'CP-2350 Food Hall Seating'!J22+'CP-2356 Gourmet Market w Bar'!J22+'CP-2338 Candy'!J22+'NC-2102 Quick Service-Burger'!J22+'NC-2103 Bar with Food'!J22+'SC-2120 Local Bar SC-2220 Prep'!J20+'SC-2109 Local Gourmet Coffee'!J22+'SC-2112 Fast Casual Mexican'!J22</f>
        <v>0</v>
      </c>
      <c r="K22" s="53">
        <f>'NT-1422 Quick Service-Deli'!K22+'CP-2352 Quick Service-Asian'!K22+'CP-2353 Quick Service-Chicken'!K22+'CP-2351 Quick Service-Healthy'!K22+'CP-2350 Food Hall Seating'!K22+'CP-2356 Gourmet Market w Bar'!K22+'CP-2338 Candy'!K22+'NC-2102 Quick Service-Burger'!K22+'NC-2103 Bar with Food'!K22+'SC-2120 Local Bar SC-2220 Prep'!K20+'SC-2109 Local Gourmet Coffee'!K22+'SC-2112 Fast Casual Mexican'!K22</f>
        <v>0</v>
      </c>
      <c r="L22" s="53">
        <f>'NT-1422 Quick Service-Deli'!L22+'CP-2352 Quick Service-Asian'!L22+'CP-2353 Quick Service-Chicken'!L22+'CP-2351 Quick Service-Healthy'!L22+'CP-2350 Food Hall Seating'!L22+'CP-2356 Gourmet Market w Bar'!L22+'CP-2338 Candy'!L22+'NC-2102 Quick Service-Burger'!L22+'NC-2103 Bar with Food'!L22+'SC-2120 Local Bar SC-2220 Prep'!L20+'SC-2109 Local Gourmet Coffee'!L22+'SC-2112 Fast Casual Mexican'!L22</f>
        <v>0</v>
      </c>
      <c r="M22" s="53">
        <f>'NT-1422 Quick Service-Deli'!M22+'CP-2352 Quick Service-Asian'!M22+'CP-2353 Quick Service-Chicken'!M22+'CP-2351 Quick Service-Healthy'!M22+'CP-2350 Food Hall Seating'!M22+'CP-2356 Gourmet Market w Bar'!M22+'CP-2338 Candy'!M22+'NC-2102 Quick Service-Burger'!M22+'NC-2103 Bar with Food'!M22+'SC-2120 Local Bar SC-2220 Prep'!M20+'SC-2109 Local Gourmet Coffee'!M22+'SC-2112 Fast Casual Mexican'!M22</f>
        <v>0</v>
      </c>
      <c r="N22" s="53">
        <f>'NT-1422 Quick Service-Deli'!N22+'CP-2352 Quick Service-Asian'!N22+'CP-2353 Quick Service-Chicken'!N22+'CP-2351 Quick Service-Healthy'!N22+'CP-2350 Food Hall Seating'!N22+'CP-2356 Gourmet Market w Bar'!N22+'CP-2338 Candy'!N22+'NC-2102 Quick Service-Burger'!N22+'NC-2103 Bar with Food'!N22+'SC-2120 Local Bar SC-2220 Prep'!N20+'SC-2109 Local Gourmet Coffee'!N22+'SC-2112 Fast Casual Mexican'!N22</f>
        <v>0</v>
      </c>
      <c r="O22" s="53">
        <f>'NT-1422 Quick Service-Deli'!O22+'CP-2352 Quick Service-Asian'!O22+'CP-2353 Quick Service-Chicken'!O22+'CP-2351 Quick Service-Healthy'!O22+'CP-2350 Food Hall Seating'!O22+'CP-2356 Gourmet Market w Bar'!O22+'CP-2338 Candy'!O22+'NC-2102 Quick Service-Burger'!O22+'NC-2103 Bar with Food'!O22+'SC-2120 Local Bar SC-2220 Prep'!O20+'SC-2109 Local Gourmet Coffee'!O22+'SC-2112 Fast Casual Mexican'!O22</f>
        <v>0</v>
      </c>
      <c r="P22" s="53">
        <f>'NT-1422 Quick Service-Deli'!P22+'CP-2352 Quick Service-Asian'!P22+'CP-2353 Quick Service-Chicken'!P22+'CP-2351 Quick Service-Healthy'!P22+'CP-2350 Food Hall Seating'!P22+'CP-2356 Gourmet Market w Bar'!P22+'CP-2338 Candy'!P22+'NC-2102 Quick Service-Burger'!P22+'NC-2103 Bar with Food'!P22+'SC-2120 Local Bar SC-2220 Prep'!P20+'SC-2109 Local Gourmet Coffee'!P22+'SC-2112 Fast Casual Mexican'!P22</f>
        <v>0</v>
      </c>
      <c r="Q22" s="53">
        <f>'NT-1422 Quick Service-Deli'!Q22+'CP-2352 Quick Service-Asian'!Q22+'CP-2353 Quick Service-Chicken'!Q22+'CP-2351 Quick Service-Healthy'!Q22+'CP-2350 Food Hall Seating'!Q22+'CP-2356 Gourmet Market w Bar'!Q22+'CP-2338 Candy'!Q22+'NC-2102 Quick Service-Burger'!Q22+'NC-2103 Bar with Food'!Q22+'SC-2120 Local Bar SC-2220 Prep'!Q20+'SC-2109 Local Gourmet Coffee'!Q22+'SC-2112 Fast Casual Mexican'!Q22</f>
        <v>0</v>
      </c>
      <c r="R22" s="53">
        <f>'NT-1422 Quick Service-Deli'!R22+'CP-2352 Quick Service-Asian'!R22+'CP-2353 Quick Service-Chicken'!R22+'CP-2351 Quick Service-Healthy'!R22+'CP-2350 Food Hall Seating'!R22+'CP-2356 Gourmet Market w Bar'!R22+'CP-2338 Candy'!R22+'NC-2102 Quick Service-Burger'!R22+'NC-2103 Bar with Food'!R22+'SC-2120 Local Bar SC-2220 Prep'!R20+'SC-2109 Local Gourmet Coffee'!R22+'SC-2112 Fast Casual Mexican'!R22</f>
        <v>0</v>
      </c>
      <c r="S22" s="54">
        <f t="shared" si="32"/>
        <v>0</v>
      </c>
    </row>
    <row r="23" spans="2:29" ht="13.9" x14ac:dyDescent="0.4">
      <c r="B23" s="1" t="s">
        <v>37</v>
      </c>
      <c r="C23" s="33">
        <f t="shared" ref="C23:R23" si="33">SUM(C20:C22)</f>
        <v>0</v>
      </c>
      <c r="D23" s="33">
        <f t="shared" si="33"/>
        <v>0</v>
      </c>
      <c r="E23" s="33">
        <f t="shared" si="33"/>
        <v>0</v>
      </c>
      <c r="F23" s="33">
        <f t="shared" si="33"/>
        <v>0</v>
      </c>
      <c r="G23" s="33">
        <f t="shared" si="33"/>
        <v>0</v>
      </c>
      <c r="H23" s="33">
        <f t="shared" si="33"/>
        <v>0</v>
      </c>
      <c r="I23" s="33">
        <f t="shared" si="33"/>
        <v>0</v>
      </c>
      <c r="J23" s="33">
        <f t="shared" si="33"/>
        <v>0</v>
      </c>
      <c r="K23" s="33">
        <f t="shared" si="33"/>
        <v>0</v>
      </c>
      <c r="L23" s="33">
        <f t="shared" si="33"/>
        <v>0</v>
      </c>
      <c r="M23" s="33">
        <f t="shared" si="33"/>
        <v>0</v>
      </c>
      <c r="N23" s="33">
        <f t="shared" si="33"/>
        <v>0</v>
      </c>
      <c r="O23" s="33">
        <f t="shared" si="33"/>
        <v>0</v>
      </c>
      <c r="P23" s="33">
        <f t="shared" si="33"/>
        <v>0</v>
      </c>
      <c r="Q23" s="33">
        <f t="shared" si="33"/>
        <v>0</v>
      </c>
      <c r="R23" s="33">
        <f t="shared" si="33"/>
        <v>0</v>
      </c>
      <c r="S23" s="32">
        <f t="shared" si="32"/>
        <v>0</v>
      </c>
    </row>
    <row r="24" spans="2:29" x14ac:dyDescent="0.35">
      <c r="B24" s="2"/>
      <c r="C24" s="33"/>
      <c r="D24" s="33"/>
      <c r="E24" s="33"/>
      <c r="F24" s="33"/>
      <c r="G24" s="33"/>
      <c r="H24" s="33"/>
      <c r="I24" s="33"/>
      <c r="J24" s="33"/>
      <c r="K24" s="33"/>
      <c r="L24" s="33"/>
      <c r="M24" s="33"/>
      <c r="N24" s="33"/>
      <c r="O24" s="33"/>
      <c r="P24" s="33"/>
      <c r="Q24" s="33"/>
      <c r="R24" s="33"/>
      <c r="S24" s="32"/>
    </row>
    <row r="25" spans="2:29" ht="13.9" x14ac:dyDescent="0.4">
      <c r="B25" s="2" t="s">
        <v>2</v>
      </c>
      <c r="C25" s="53">
        <f>'NT-1422 Quick Service-Deli'!C25+'CP-2352 Quick Service-Asian'!C25+'CP-2353 Quick Service-Chicken'!C25+'CP-2351 Quick Service-Healthy'!C25+'CP-2350 Food Hall Seating'!C25+'CP-2356 Gourmet Market w Bar'!C25+'CP-2338 Candy'!C25+'NC-2102 Quick Service-Burger'!C25+'NC-2103 Bar with Food'!C25+'SC-2120 Local Bar SC-2220 Prep'!C23+'SC-2109 Local Gourmet Coffee'!C25+'SC-2112 Fast Casual Mexican'!C25</f>
        <v>0</v>
      </c>
      <c r="D25" s="53">
        <f>'NT-1422 Quick Service-Deli'!D25+'CP-2352 Quick Service-Asian'!D25+'CP-2353 Quick Service-Chicken'!D25+'CP-2351 Quick Service-Healthy'!D25+'CP-2350 Food Hall Seating'!D25+'CP-2356 Gourmet Market w Bar'!D25+'CP-2338 Candy'!D25+'NC-2102 Quick Service-Burger'!D25+'NC-2103 Bar with Food'!D25+'SC-2120 Local Bar SC-2220 Prep'!D23+'SC-2109 Local Gourmet Coffee'!D25+'SC-2112 Fast Casual Mexican'!D25</f>
        <v>0</v>
      </c>
      <c r="E25" s="53">
        <f>'NT-1422 Quick Service-Deli'!E25+'CP-2352 Quick Service-Asian'!E25+'CP-2353 Quick Service-Chicken'!E25+'CP-2351 Quick Service-Healthy'!E25+'CP-2350 Food Hall Seating'!E25+'CP-2356 Gourmet Market w Bar'!E25+'CP-2338 Candy'!E25+'NC-2102 Quick Service-Burger'!E25+'NC-2103 Bar with Food'!E25+'SC-2120 Local Bar SC-2220 Prep'!E23+'SC-2109 Local Gourmet Coffee'!E25+'SC-2112 Fast Casual Mexican'!E25</f>
        <v>0</v>
      </c>
      <c r="F25" s="53">
        <f>'NT-1422 Quick Service-Deli'!F25+'CP-2352 Quick Service-Asian'!F25+'CP-2353 Quick Service-Chicken'!F25+'CP-2351 Quick Service-Healthy'!F25+'CP-2350 Food Hall Seating'!F25+'CP-2356 Gourmet Market w Bar'!F25+'CP-2338 Candy'!F25+'NC-2102 Quick Service-Burger'!F25+'NC-2103 Bar with Food'!F25+'SC-2120 Local Bar SC-2220 Prep'!F23+'SC-2109 Local Gourmet Coffee'!F25+'SC-2112 Fast Casual Mexican'!F25</f>
        <v>0</v>
      </c>
      <c r="G25" s="53">
        <f>'NT-1422 Quick Service-Deli'!G25+'CP-2352 Quick Service-Asian'!G25+'CP-2353 Quick Service-Chicken'!G25+'CP-2351 Quick Service-Healthy'!G25+'CP-2350 Food Hall Seating'!G25+'CP-2356 Gourmet Market w Bar'!G25+'CP-2338 Candy'!G25+'NC-2102 Quick Service-Burger'!G25+'NC-2103 Bar with Food'!G25+'SC-2120 Local Bar SC-2220 Prep'!G23+'SC-2109 Local Gourmet Coffee'!G25+'SC-2112 Fast Casual Mexican'!G25</f>
        <v>0</v>
      </c>
      <c r="H25" s="53">
        <f>'NT-1422 Quick Service-Deli'!H25+'CP-2352 Quick Service-Asian'!H25+'CP-2353 Quick Service-Chicken'!H25+'CP-2351 Quick Service-Healthy'!H25+'CP-2350 Food Hall Seating'!H25+'CP-2356 Gourmet Market w Bar'!H25+'CP-2338 Candy'!H25+'NC-2102 Quick Service-Burger'!H25+'NC-2103 Bar with Food'!H25+'SC-2120 Local Bar SC-2220 Prep'!H23+'SC-2109 Local Gourmet Coffee'!H25+'SC-2112 Fast Casual Mexican'!H25</f>
        <v>0</v>
      </c>
      <c r="I25" s="53">
        <f>'NT-1422 Quick Service-Deli'!I25+'CP-2352 Quick Service-Asian'!I25+'CP-2353 Quick Service-Chicken'!I25+'CP-2351 Quick Service-Healthy'!I25+'CP-2350 Food Hall Seating'!I25+'CP-2356 Gourmet Market w Bar'!I25+'CP-2338 Candy'!I25+'NC-2102 Quick Service-Burger'!I25+'NC-2103 Bar with Food'!I25+'SC-2120 Local Bar SC-2220 Prep'!I23+'SC-2109 Local Gourmet Coffee'!I25+'SC-2112 Fast Casual Mexican'!I25</f>
        <v>0</v>
      </c>
      <c r="J25" s="53">
        <f>'NT-1422 Quick Service-Deli'!J25+'CP-2352 Quick Service-Asian'!J25+'CP-2353 Quick Service-Chicken'!J25+'CP-2351 Quick Service-Healthy'!J25+'CP-2350 Food Hall Seating'!J25+'CP-2356 Gourmet Market w Bar'!J25+'CP-2338 Candy'!J25+'NC-2102 Quick Service-Burger'!J25+'NC-2103 Bar with Food'!J25+'SC-2120 Local Bar SC-2220 Prep'!J23+'SC-2109 Local Gourmet Coffee'!J25+'SC-2112 Fast Casual Mexican'!J25</f>
        <v>0</v>
      </c>
      <c r="K25" s="53">
        <f>'NT-1422 Quick Service-Deli'!K25+'CP-2352 Quick Service-Asian'!K25+'CP-2353 Quick Service-Chicken'!K25+'CP-2351 Quick Service-Healthy'!K25+'CP-2350 Food Hall Seating'!K25+'CP-2356 Gourmet Market w Bar'!K25+'CP-2338 Candy'!K25+'NC-2102 Quick Service-Burger'!K25+'NC-2103 Bar with Food'!K25+'SC-2120 Local Bar SC-2220 Prep'!K23+'SC-2109 Local Gourmet Coffee'!K25+'SC-2112 Fast Casual Mexican'!K25</f>
        <v>0</v>
      </c>
      <c r="L25" s="53">
        <f>'NT-1422 Quick Service-Deli'!L25+'CP-2352 Quick Service-Asian'!L25+'CP-2353 Quick Service-Chicken'!L25+'CP-2351 Quick Service-Healthy'!L25+'CP-2350 Food Hall Seating'!L25+'CP-2356 Gourmet Market w Bar'!L25+'CP-2338 Candy'!L25+'NC-2102 Quick Service-Burger'!L25+'NC-2103 Bar with Food'!L25+'SC-2120 Local Bar SC-2220 Prep'!L23+'SC-2109 Local Gourmet Coffee'!L25+'SC-2112 Fast Casual Mexican'!L25</f>
        <v>0</v>
      </c>
      <c r="M25" s="53">
        <f>'NT-1422 Quick Service-Deli'!M25+'CP-2352 Quick Service-Asian'!M25+'CP-2353 Quick Service-Chicken'!M25+'CP-2351 Quick Service-Healthy'!M25+'CP-2350 Food Hall Seating'!M25+'CP-2356 Gourmet Market w Bar'!M25+'CP-2338 Candy'!M25+'NC-2102 Quick Service-Burger'!M25+'NC-2103 Bar with Food'!M25+'SC-2120 Local Bar SC-2220 Prep'!M23+'SC-2109 Local Gourmet Coffee'!M25+'SC-2112 Fast Casual Mexican'!M25</f>
        <v>0</v>
      </c>
      <c r="N25" s="53">
        <f>'NT-1422 Quick Service-Deli'!N25+'CP-2352 Quick Service-Asian'!N25+'CP-2353 Quick Service-Chicken'!N25+'CP-2351 Quick Service-Healthy'!N25+'CP-2350 Food Hall Seating'!N25+'CP-2356 Gourmet Market w Bar'!N25+'CP-2338 Candy'!N25+'NC-2102 Quick Service-Burger'!N25+'NC-2103 Bar with Food'!N25+'SC-2120 Local Bar SC-2220 Prep'!N23+'SC-2109 Local Gourmet Coffee'!N25+'SC-2112 Fast Casual Mexican'!N25</f>
        <v>0</v>
      </c>
      <c r="O25" s="53">
        <f>'NT-1422 Quick Service-Deli'!O25+'CP-2352 Quick Service-Asian'!O25+'CP-2353 Quick Service-Chicken'!O25+'CP-2351 Quick Service-Healthy'!O25+'CP-2350 Food Hall Seating'!O25+'CP-2356 Gourmet Market w Bar'!O25+'CP-2338 Candy'!O25+'NC-2102 Quick Service-Burger'!O25+'NC-2103 Bar with Food'!O25+'SC-2120 Local Bar SC-2220 Prep'!O23+'SC-2109 Local Gourmet Coffee'!O25+'SC-2112 Fast Casual Mexican'!O25</f>
        <v>0</v>
      </c>
      <c r="P25" s="53">
        <f>'NT-1422 Quick Service-Deli'!P25+'CP-2352 Quick Service-Asian'!P25+'CP-2353 Quick Service-Chicken'!P25+'CP-2351 Quick Service-Healthy'!P25+'CP-2350 Food Hall Seating'!P25+'CP-2356 Gourmet Market w Bar'!P25+'CP-2338 Candy'!P25+'NC-2102 Quick Service-Burger'!P25+'NC-2103 Bar with Food'!P25+'SC-2120 Local Bar SC-2220 Prep'!P23+'SC-2109 Local Gourmet Coffee'!P25+'SC-2112 Fast Casual Mexican'!P25</f>
        <v>0</v>
      </c>
      <c r="Q25" s="53">
        <f>'NT-1422 Quick Service-Deli'!Q25+'CP-2352 Quick Service-Asian'!Q25+'CP-2353 Quick Service-Chicken'!Q25+'CP-2351 Quick Service-Healthy'!Q25+'CP-2350 Food Hall Seating'!Q25+'CP-2356 Gourmet Market w Bar'!Q25+'CP-2338 Candy'!Q25+'NC-2102 Quick Service-Burger'!Q25+'NC-2103 Bar with Food'!Q25+'SC-2120 Local Bar SC-2220 Prep'!Q23+'SC-2109 Local Gourmet Coffee'!Q25+'SC-2112 Fast Casual Mexican'!Q25</f>
        <v>0</v>
      </c>
      <c r="R25" s="53">
        <f>'NT-1422 Quick Service-Deli'!R25+'CP-2352 Quick Service-Asian'!R25+'CP-2353 Quick Service-Chicken'!R25+'CP-2351 Quick Service-Healthy'!R25+'CP-2350 Food Hall Seating'!R25+'CP-2356 Gourmet Market w Bar'!R25+'CP-2338 Candy'!R25+'NC-2102 Quick Service-Burger'!R25+'NC-2103 Bar with Food'!R25+'SC-2120 Local Bar SC-2220 Prep'!R23+'SC-2109 Local Gourmet Coffee'!R25+'SC-2112 Fast Casual Mexican'!R25</f>
        <v>0</v>
      </c>
      <c r="S25" s="55">
        <f>SUM(C25:R25)</f>
        <v>0</v>
      </c>
      <c r="T25" s="86"/>
      <c r="U25" s="86"/>
      <c r="V25" s="86"/>
      <c r="W25" s="86"/>
      <c r="X25" s="86"/>
      <c r="Y25" s="86"/>
      <c r="Z25" s="86"/>
      <c r="AA25" s="86"/>
      <c r="AB25" s="86"/>
      <c r="AC25" s="86"/>
    </row>
    <row r="26" spans="2:29" x14ac:dyDescent="0.35">
      <c r="B26" s="2" t="s">
        <v>4</v>
      </c>
      <c r="C26" s="33">
        <f t="shared" ref="C26:R26" si="34">C23-C25</f>
        <v>0</v>
      </c>
      <c r="D26" s="33">
        <f t="shared" si="34"/>
        <v>0</v>
      </c>
      <c r="E26" s="33">
        <f t="shared" si="34"/>
        <v>0</v>
      </c>
      <c r="F26" s="33">
        <f t="shared" si="34"/>
        <v>0</v>
      </c>
      <c r="G26" s="33">
        <f t="shared" si="34"/>
        <v>0</v>
      </c>
      <c r="H26" s="33">
        <f t="shared" si="34"/>
        <v>0</v>
      </c>
      <c r="I26" s="33">
        <f t="shared" si="34"/>
        <v>0</v>
      </c>
      <c r="J26" s="33">
        <f t="shared" si="34"/>
        <v>0</v>
      </c>
      <c r="K26" s="33">
        <f t="shared" si="34"/>
        <v>0</v>
      </c>
      <c r="L26" s="33">
        <f t="shared" si="34"/>
        <v>0</v>
      </c>
      <c r="M26" s="33">
        <f t="shared" si="34"/>
        <v>0</v>
      </c>
      <c r="N26" s="33">
        <f t="shared" si="34"/>
        <v>0</v>
      </c>
      <c r="O26" s="33">
        <f t="shared" si="34"/>
        <v>0</v>
      </c>
      <c r="P26" s="33">
        <f t="shared" si="34"/>
        <v>0</v>
      </c>
      <c r="Q26" s="33">
        <f t="shared" si="34"/>
        <v>0</v>
      </c>
      <c r="R26" s="33">
        <f t="shared" si="34"/>
        <v>0</v>
      </c>
      <c r="S26" s="32">
        <f>S23-S25</f>
        <v>0</v>
      </c>
    </row>
    <row r="27" spans="2:29" x14ac:dyDescent="0.35">
      <c r="B27" s="2"/>
      <c r="C27" s="33"/>
      <c r="D27" s="33"/>
      <c r="E27" s="33"/>
      <c r="F27" s="33"/>
      <c r="G27" s="33"/>
      <c r="H27" s="33"/>
      <c r="I27" s="33"/>
      <c r="J27" s="33"/>
      <c r="K27" s="33"/>
      <c r="L27" s="33"/>
      <c r="M27" s="33"/>
      <c r="N27" s="33"/>
      <c r="O27" s="33"/>
      <c r="P27" s="33"/>
      <c r="Q27" s="33"/>
      <c r="R27" s="33"/>
      <c r="S27" s="32"/>
    </row>
    <row r="28" spans="2:29" ht="13.9" x14ac:dyDescent="0.4">
      <c r="B28" s="6" t="s">
        <v>5</v>
      </c>
      <c r="C28" s="56"/>
      <c r="D28" s="56"/>
      <c r="E28" s="56"/>
      <c r="F28" s="56"/>
      <c r="G28" s="56"/>
      <c r="H28" s="56"/>
      <c r="I28" s="56"/>
      <c r="J28" s="56"/>
      <c r="K28" s="56"/>
      <c r="L28" s="56"/>
      <c r="M28" s="56"/>
      <c r="N28" s="56"/>
      <c r="O28" s="56"/>
      <c r="P28" s="56"/>
      <c r="Q28" s="56"/>
      <c r="R28" s="56"/>
      <c r="S28" s="49"/>
    </row>
    <row r="29" spans="2:29" ht="13.9" x14ac:dyDescent="0.4">
      <c r="B29" s="2" t="s">
        <v>13</v>
      </c>
      <c r="C29" s="51">
        <f>'NT-1422 Quick Service-Deli'!C29+'CP-2352 Quick Service-Asian'!C29+'CP-2353 Quick Service-Chicken'!C29+'CP-2351 Quick Service-Healthy'!C29+'CP-2350 Food Hall Seating'!C29+'CP-2356 Gourmet Market w Bar'!C29+'CP-2338 Candy'!C29+'NC-2102 Quick Service-Burger'!C29+'NC-2103 Bar with Food'!C29+'SC-2120 Local Bar SC-2220 Prep'!C27+'SC-2109 Local Gourmet Coffee'!C29+'SC-2112 Fast Casual Mexican'!C29</f>
        <v>0</v>
      </c>
      <c r="D29" s="51">
        <f>'NT-1422 Quick Service-Deli'!D29+'CP-2352 Quick Service-Asian'!D29+'CP-2353 Quick Service-Chicken'!D29+'CP-2351 Quick Service-Healthy'!D29+'CP-2350 Food Hall Seating'!D29+'CP-2356 Gourmet Market w Bar'!D29+'CP-2338 Candy'!D29+'NC-2102 Quick Service-Burger'!D29+'NC-2103 Bar with Food'!D29+'SC-2120 Local Bar SC-2220 Prep'!D27+'SC-2109 Local Gourmet Coffee'!D29+'SC-2112 Fast Casual Mexican'!D29</f>
        <v>0</v>
      </c>
      <c r="E29" s="51">
        <f>'NT-1422 Quick Service-Deli'!E29+'CP-2352 Quick Service-Asian'!E29+'CP-2353 Quick Service-Chicken'!E29+'CP-2351 Quick Service-Healthy'!E29+'CP-2350 Food Hall Seating'!E29+'CP-2356 Gourmet Market w Bar'!E29+'CP-2338 Candy'!E29+'NC-2102 Quick Service-Burger'!E29+'NC-2103 Bar with Food'!E29+'SC-2120 Local Bar SC-2220 Prep'!E27+'SC-2109 Local Gourmet Coffee'!E29+'SC-2112 Fast Casual Mexican'!E29</f>
        <v>0</v>
      </c>
      <c r="F29" s="51">
        <f>'NT-1422 Quick Service-Deli'!F29+'CP-2352 Quick Service-Asian'!F29+'CP-2353 Quick Service-Chicken'!F29+'CP-2351 Quick Service-Healthy'!F29+'CP-2350 Food Hall Seating'!F29+'CP-2356 Gourmet Market w Bar'!F29+'CP-2338 Candy'!F29+'NC-2102 Quick Service-Burger'!F29+'NC-2103 Bar with Food'!F29+'SC-2120 Local Bar SC-2220 Prep'!F27+'SC-2109 Local Gourmet Coffee'!F29+'SC-2112 Fast Casual Mexican'!F29</f>
        <v>0</v>
      </c>
      <c r="G29" s="51">
        <f>'NT-1422 Quick Service-Deli'!G29+'CP-2352 Quick Service-Asian'!G29+'CP-2353 Quick Service-Chicken'!G29+'CP-2351 Quick Service-Healthy'!G29+'CP-2350 Food Hall Seating'!G29+'CP-2356 Gourmet Market w Bar'!G29+'CP-2338 Candy'!G29+'NC-2102 Quick Service-Burger'!G29+'NC-2103 Bar with Food'!G29+'SC-2120 Local Bar SC-2220 Prep'!G27+'SC-2109 Local Gourmet Coffee'!G29+'SC-2112 Fast Casual Mexican'!G29</f>
        <v>0</v>
      </c>
      <c r="H29" s="51">
        <f>'NT-1422 Quick Service-Deli'!H29+'CP-2352 Quick Service-Asian'!H29+'CP-2353 Quick Service-Chicken'!H29+'CP-2351 Quick Service-Healthy'!H29+'CP-2350 Food Hall Seating'!H29+'CP-2356 Gourmet Market w Bar'!H29+'CP-2338 Candy'!H29+'NC-2102 Quick Service-Burger'!H29+'NC-2103 Bar with Food'!H29+'SC-2120 Local Bar SC-2220 Prep'!H27+'SC-2109 Local Gourmet Coffee'!H29+'SC-2112 Fast Casual Mexican'!H29</f>
        <v>0</v>
      </c>
      <c r="I29" s="51">
        <f>'NT-1422 Quick Service-Deli'!I29+'CP-2352 Quick Service-Asian'!I29+'CP-2353 Quick Service-Chicken'!I29+'CP-2351 Quick Service-Healthy'!I29+'CP-2350 Food Hall Seating'!I29+'CP-2356 Gourmet Market w Bar'!I29+'CP-2338 Candy'!I29+'NC-2102 Quick Service-Burger'!I29+'NC-2103 Bar with Food'!I29+'SC-2120 Local Bar SC-2220 Prep'!I27+'SC-2109 Local Gourmet Coffee'!I29+'SC-2112 Fast Casual Mexican'!I29</f>
        <v>0</v>
      </c>
      <c r="J29" s="51">
        <f>'NT-1422 Quick Service-Deli'!J29+'CP-2352 Quick Service-Asian'!J29+'CP-2353 Quick Service-Chicken'!J29+'CP-2351 Quick Service-Healthy'!J29+'CP-2350 Food Hall Seating'!J29+'CP-2356 Gourmet Market w Bar'!J29+'CP-2338 Candy'!J29+'NC-2102 Quick Service-Burger'!J29+'NC-2103 Bar with Food'!J29+'SC-2120 Local Bar SC-2220 Prep'!J27+'SC-2109 Local Gourmet Coffee'!J29+'SC-2112 Fast Casual Mexican'!J29</f>
        <v>0</v>
      </c>
      <c r="K29" s="51">
        <f>'NT-1422 Quick Service-Deli'!K29+'CP-2352 Quick Service-Asian'!K29+'CP-2353 Quick Service-Chicken'!K29+'CP-2351 Quick Service-Healthy'!K29+'CP-2350 Food Hall Seating'!K29+'CP-2356 Gourmet Market w Bar'!K29+'CP-2338 Candy'!K29+'NC-2102 Quick Service-Burger'!K29+'NC-2103 Bar with Food'!K29+'SC-2120 Local Bar SC-2220 Prep'!K27+'SC-2109 Local Gourmet Coffee'!K29+'SC-2112 Fast Casual Mexican'!K29</f>
        <v>0</v>
      </c>
      <c r="L29" s="51">
        <f>'NT-1422 Quick Service-Deli'!L29+'CP-2352 Quick Service-Asian'!L29+'CP-2353 Quick Service-Chicken'!L29+'CP-2351 Quick Service-Healthy'!L29+'CP-2350 Food Hall Seating'!L29+'CP-2356 Gourmet Market w Bar'!L29+'CP-2338 Candy'!L29+'NC-2102 Quick Service-Burger'!L29+'NC-2103 Bar with Food'!L29+'SC-2120 Local Bar SC-2220 Prep'!L27+'SC-2109 Local Gourmet Coffee'!L29+'SC-2112 Fast Casual Mexican'!L29</f>
        <v>0</v>
      </c>
      <c r="M29" s="51">
        <f>'NT-1422 Quick Service-Deli'!M29+'CP-2352 Quick Service-Asian'!M29+'CP-2353 Quick Service-Chicken'!M29+'CP-2351 Quick Service-Healthy'!M29+'CP-2350 Food Hall Seating'!M29+'CP-2356 Gourmet Market w Bar'!M29+'CP-2338 Candy'!M29+'NC-2102 Quick Service-Burger'!M29+'NC-2103 Bar with Food'!M29+'SC-2120 Local Bar SC-2220 Prep'!M27+'SC-2109 Local Gourmet Coffee'!M29+'SC-2112 Fast Casual Mexican'!M29</f>
        <v>0</v>
      </c>
      <c r="N29" s="51">
        <f>'NT-1422 Quick Service-Deli'!N29+'CP-2352 Quick Service-Asian'!N29+'CP-2353 Quick Service-Chicken'!N29+'CP-2351 Quick Service-Healthy'!N29+'CP-2350 Food Hall Seating'!N29+'CP-2356 Gourmet Market w Bar'!N29+'CP-2338 Candy'!N29+'NC-2102 Quick Service-Burger'!N29+'NC-2103 Bar with Food'!N29+'SC-2120 Local Bar SC-2220 Prep'!N27+'SC-2109 Local Gourmet Coffee'!N29+'SC-2112 Fast Casual Mexican'!N29</f>
        <v>0</v>
      </c>
      <c r="O29" s="51">
        <f>'NT-1422 Quick Service-Deli'!O29+'CP-2352 Quick Service-Asian'!O29+'CP-2353 Quick Service-Chicken'!O29+'CP-2351 Quick Service-Healthy'!O29+'CP-2350 Food Hall Seating'!O29+'CP-2356 Gourmet Market w Bar'!O29+'CP-2338 Candy'!O29+'NC-2102 Quick Service-Burger'!O29+'NC-2103 Bar with Food'!O29+'SC-2120 Local Bar SC-2220 Prep'!O27+'SC-2109 Local Gourmet Coffee'!O29+'SC-2112 Fast Casual Mexican'!O29</f>
        <v>0</v>
      </c>
      <c r="P29" s="51">
        <f>'NT-1422 Quick Service-Deli'!P29+'CP-2352 Quick Service-Asian'!P29+'CP-2353 Quick Service-Chicken'!P29+'CP-2351 Quick Service-Healthy'!P29+'CP-2350 Food Hall Seating'!P29+'CP-2356 Gourmet Market w Bar'!P29+'CP-2338 Candy'!P29+'NC-2102 Quick Service-Burger'!P29+'NC-2103 Bar with Food'!P29+'SC-2120 Local Bar SC-2220 Prep'!P27+'SC-2109 Local Gourmet Coffee'!P29+'SC-2112 Fast Casual Mexican'!P29</f>
        <v>0</v>
      </c>
      <c r="Q29" s="51">
        <f>'NT-1422 Quick Service-Deli'!Q29+'CP-2352 Quick Service-Asian'!Q29+'CP-2353 Quick Service-Chicken'!Q29+'CP-2351 Quick Service-Healthy'!Q29+'CP-2350 Food Hall Seating'!Q29+'CP-2356 Gourmet Market w Bar'!Q29+'CP-2338 Candy'!Q29+'NC-2102 Quick Service-Burger'!Q29+'NC-2103 Bar with Food'!Q29+'SC-2120 Local Bar SC-2220 Prep'!Q27+'SC-2109 Local Gourmet Coffee'!Q29+'SC-2112 Fast Casual Mexican'!Q29</f>
        <v>0</v>
      </c>
      <c r="R29" s="51">
        <f>'NT-1422 Quick Service-Deli'!R29+'CP-2352 Quick Service-Asian'!R29+'CP-2353 Quick Service-Chicken'!R29+'CP-2351 Quick Service-Healthy'!R29+'CP-2350 Food Hall Seating'!R29+'CP-2356 Gourmet Market w Bar'!R29+'CP-2338 Candy'!R29+'NC-2102 Quick Service-Burger'!R29+'NC-2103 Bar with Food'!R29+'SC-2120 Local Bar SC-2220 Prep'!R27+'SC-2109 Local Gourmet Coffee'!R29+'SC-2112 Fast Casual Mexican'!R29</f>
        <v>0</v>
      </c>
      <c r="S29" s="49">
        <f t="shared" ref="S29:S39" si="35">SUM(C29:R29)</f>
        <v>0</v>
      </c>
      <c r="T29" s="86"/>
      <c r="U29" s="86"/>
      <c r="V29" s="86"/>
      <c r="W29" s="86"/>
      <c r="X29" s="86"/>
      <c r="Y29" s="86"/>
      <c r="Z29" s="86"/>
      <c r="AA29" s="86"/>
      <c r="AB29" s="86"/>
      <c r="AC29" s="86"/>
    </row>
    <row r="30" spans="2:29" x14ac:dyDescent="0.35">
      <c r="B30" s="2" t="s">
        <v>14</v>
      </c>
      <c r="C30" s="51">
        <f>'NT-1422 Quick Service-Deli'!C30+'CP-2352 Quick Service-Asian'!C30+'CP-2353 Quick Service-Chicken'!C30+'CP-2351 Quick Service-Healthy'!C30+'CP-2350 Food Hall Seating'!C30+'CP-2356 Gourmet Market w Bar'!C30+'CP-2338 Candy'!C30+'NC-2102 Quick Service-Burger'!C30+'NC-2103 Bar with Food'!C30+'SC-2120 Local Bar SC-2220 Prep'!C28+'SC-2109 Local Gourmet Coffee'!C30+'SC-2112 Fast Casual Mexican'!C30</f>
        <v>0</v>
      </c>
      <c r="D30" s="51">
        <f>'NT-1422 Quick Service-Deli'!D30+'CP-2352 Quick Service-Asian'!D30+'CP-2353 Quick Service-Chicken'!D30+'CP-2351 Quick Service-Healthy'!D30+'CP-2350 Food Hall Seating'!D30+'CP-2356 Gourmet Market w Bar'!D30+'CP-2338 Candy'!D30+'NC-2102 Quick Service-Burger'!D30+'NC-2103 Bar with Food'!D30+'SC-2120 Local Bar SC-2220 Prep'!D28+'SC-2109 Local Gourmet Coffee'!D30+'SC-2112 Fast Casual Mexican'!D30</f>
        <v>0</v>
      </c>
      <c r="E30" s="51">
        <f>'NT-1422 Quick Service-Deli'!E30+'CP-2352 Quick Service-Asian'!E30+'CP-2353 Quick Service-Chicken'!E30+'CP-2351 Quick Service-Healthy'!E30+'CP-2350 Food Hall Seating'!E30+'CP-2356 Gourmet Market w Bar'!E30+'CP-2338 Candy'!E30+'NC-2102 Quick Service-Burger'!E30+'NC-2103 Bar with Food'!E30+'SC-2120 Local Bar SC-2220 Prep'!E28+'SC-2109 Local Gourmet Coffee'!E30+'SC-2112 Fast Casual Mexican'!E30</f>
        <v>0</v>
      </c>
      <c r="F30" s="51">
        <f>'NT-1422 Quick Service-Deli'!F30+'CP-2352 Quick Service-Asian'!F30+'CP-2353 Quick Service-Chicken'!F30+'CP-2351 Quick Service-Healthy'!F30+'CP-2350 Food Hall Seating'!F30+'CP-2356 Gourmet Market w Bar'!F30+'CP-2338 Candy'!F30+'NC-2102 Quick Service-Burger'!F30+'NC-2103 Bar with Food'!F30+'SC-2120 Local Bar SC-2220 Prep'!F28+'SC-2109 Local Gourmet Coffee'!F30+'SC-2112 Fast Casual Mexican'!F30</f>
        <v>0</v>
      </c>
      <c r="G30" s="51">
        <f>'NT-1422 Quick Service-Deli'!G30+'CP-2352 Quick Service-Asian'!G30+'CP-2353 Quick Service-Chicken'!G30+'CP-2351 Quick Service-Healthy'!G30+'CP-2350 Food Hall Seating'!G30+'CP-2356 Gourmet Market w Bar'!G30+'CP-2338 Candy'!G30+'NC-2102 Quick Service-Burger'!G30+'NC-2103 Bar with Food'!G30+'SC-2120 Local Bar SC-2220 Prep'!G28+'SC-2109 Local Gourmet Coffee'!G30+'SC-2112 Fast Casual Mexican'!G30</f>
        <v>0</v>
      </c>
      <c r="H30" s="51">
        <f>'NT-1422 Quick Service-Deli'!H30+'CP-2352 Quick Service-Asian'!H30+'CP-2353 Quick Service-Chicken'!H30+'CP-2351 Quick Service-Healthy'!H30+'CP-2350 Food Hall Seating'!H30+'CP-2356 Gourmet Market w Bar'!H30+'CP-2338 Candy'!H30+'NC-2102 Quick Service-Burger'!H30+'NC-2103 Bar with Food'!H30+'SC-2120 Local Bar SC-2220 Prep'!H28+'SC-2109 Local Gourmet Coffee'!H30+'SC-2112 Fast Casual Mexican'!H30</f>
        <v>0</v>
      </c>
      <c r="I30" s="51">
        <f>'NT-1422 Quick Service-Deli'!I30+'CP-2352 Quick Service-Asian'!I30+'CP-2353 Quick Service-Chicken'!I30+'CP-2351 Quick Service-Healthy'!I30+'CP-2350 Food Hall Seating'!I30+'CP-2356 Gourmet Market w Bar'!I30+'CP-2338 Candy'!I30+'NC-2102 Quick Service-Burger'!I30+'NC-2103 Bar with Food'!I30+'SC-2120 Local Bar SC-2220 Prep'!I28+'SC-2109 Local Gourmet Coffee'!I30+'SC-2112 Fast Casual Mexican'!I30</f>
        <v>0</v>
      </c>
      <c r="J30" s="51">
        <f>'NT-1422 Quick Service-Deli'!J30+'CP-2352 Quick Service-Asian'!J30+'CP-2353 Quick Service-Chicken'!J30+'CP-2351 Quick Service-Healthy'!J30+'CP-2350 Food Hall Seating'!J30+'CP-2356 Gourmet Market w Bar'!J30+'CP-2338 Candy'!J30+'NC-2102 Quick Service-Burger'!J30+'NC-2103 Bar with Food'!J30+'SC-2120 Local Bar SC-2220 Prep'!J28+'SC-2109 Local Gourmet Coffee'!J30+'SC-2112 Fast Casual Mexican'!J30</f>
        <v>0</v>
      </c>
      <c r="K30" s="51">
        <f>'NT-1422 Quick Service-Deli'!K30+'CP-2352 Quick Service-Asian'!K30+'CP-2353 Quick Service-Chicken'!K30+'CP-2351 Quick Service-Healthy'!K30+'CP-2350 Food Hall Seating'!K30+'CP-2356 Gourmet Market w Bar'!K30+'CP-2338 Candy'!K30+'NC-2102 Quick Service-Burger'!K30+'NC-2103 Bar with Food'!K30+'SC-2120 Local Bar SC-2220 Prep'!K28+'SC-2109 Local Gourmet Coffee'!K30+'SC-2112 Fast Casual Mexican'!K30</f>
        <v>0</v>
      </c>
      <c r="L30" s="51">
        <f>'NT-1422 Quick Service-Deli'!L30+'CP-2352 Quick Service-Asian'!L30+'CP-2353 Quick Service-Chicken'!L30+'CP-2351 Quick Service-Healthy'!L30+'CP-2350 Food Hall Seating'!L30+'CP-2356 Gourmet Market w Bar'!L30+'CP-2338 Candy'!L30+'NC-2102 Quick Service-Burger'!L30+'NC-2103 Bar with Food'!L30+'SC-2120 Local Bar SC-2220 Prep'!L28+'SC-2109 Local Gourmet Coffee'!L30+'SC-2112 Fast Casual Mexican'!L30</f>
        <v>0</v>
      </c>
      <c r="M30" s="51">
        <f>'NT-1422 Quick Service-Deli'!M30+'CP-2352 Quick Service-Asian'!M30+'CP-2353 Quick Service-Chicken'!M30+'CP-2351 Quick Service-Healthy'!M30+'CP-2350 Food Hall Seating'!M30+'CP-2356 Gourmet Market w Bar'!M30+'CP-2338 Candy'!M30+'NC-2102 Quick Service-Burger'!M30+'NC-2103 Bar with Food'!M30+'SC-2120 Local Bar SC-2220 Prep'!M28+'SC-2109 Local Gourmet Coffee'!M30+'SC-2112 Fast Casual Mexican'!M30</f>
        <v>0</v>
      </c>
      <c r="N30" s="51">
        <f>'NT-1422 Quick Service-Deli'!N30+'CP-2352 Quick Service-Asian'!N30+'CP-2353 Quick Service-Chicken'!N30+'CP-2351 Quick Service-Healthy'!N30+'CP-2350 Food Hall Seating'!N30+'CP-2356 Gourmet Market w Bar'!N30+'CP-2338 Candy'!N30+'NC-2102 Quick Service-Burger'!N30+'NC-2103 Bar with Food'!N30+'SC-2120 Local Bar SC-2220 Prep'!N28+'SC-2109 Local Gourmet Coffee'!N30+'SC-2112 Fast Casual Mexican'!N30</f>
        <v>0</v>
      </c>
      <c r="O30" s="51">
        <f>'NT-1422 Quick Service-Deli'!O30+'CP-2352 Quick Service-Asian'!O30+'CP-2353 Quick Service-Chicken'!O30+'CP-2351 Quick Service-Healthy'!O30+'CP-2350 Food Hall Seating'!O30+'CP-2356 Gourmet Market w Bar'!O30+'CP-2338 Candy'!O30+'NC-2102 Quick Service-Burger'!O30+'NC-2103 Bar with Food'!O30+'SC-2120 Local Bar SC-2220 Prep'!O28+'SC-2109 Local Gourmet Coffee'!O30+'SC-2112 Fast Casual Mexican'!O30</f>
        <v>0</v>
      </c>
      <c r="P30" s="51">
        <f>'NT-1422 Quick Service-Deli'!P30+'CP-2352 Quick Service-Asian'!P30+'CP-2353 Quick Service-Chicken'!P30+'CP-2351 Quick Service-Healthy'!P30+'CP-2350 Food Hall Seating'!P30+'CP-2356 Gourmet Market w Bar'!P30+'CP-2338 Candy'!P30+'NC-2102 Quick Service-Burger'!P30+'NC-2103 Bar with Food'!P30+'SC-2120 Local Bar SC-2220 Prep'!P28+'SC-2109 Local Gourmet Coffee'!P30+'SC-2112 Fast Casual Mexican'!P30</f>
        <v>0</v>
      </c>
      <c r="Q30" s="51">
        <f>'NT-1422 Quick Service-Deli'!Q30+'CP-2352 Quick Service-Asian'!Q30+'CP-2353 Quick Service-Chicken'!Q30+'CP-2351 Quick Service-Healthy'!Q30+'CP-2350 Food Hall Seating'!Q30+'CP-2356 Gourmet Market w Bar'!Q30+'CP-2338 Candy'!Q30+'NC-2102 Quick Service-Burger'!Q30+'NC-2103 Bar with Food'!Q30+'SC-2120 Local Bar SC-2220 Prep'!Q28+'SC-2109 Local Gourmet Coffee'!Q30+'SC-2112 Fast Casual Mexican'!Q30</f>
        <v>0</v>
      </c>
      <c r="R30" s="51">
        <f>'NT-1422 Quick Service-Deli'!R30+'CP-2352 Quick Service-Asian'!R30+'CP-2353 Quick Service-Chicken'!R30+'CP-2351 Quick Service-Healthy'!R30+'CP-2350 Food Hall Seating'!R30+'CP-2356 Gourmet Market w Bar'!R30+'CP-2338 Candy'!R30+'NC-2102 Quick Service-Burger'!R30+'NC-2103 Bar with Food'!R30+'SC-2120 Local Bar SC-2220 Prep'!R28+'SC-2109 Local Gourmet Coffee'!R30+'SC-2112 Fast Casual Mexican'!R30</f>
        <v>0</v>
      </c>
      <c r="S30" s="49">
        <f t="shared" si="35"/>
        <v>0</v>
      </c>
    </row>
    <row r="31" spans="2:29" x14ac:dyDescent="0.35">
      <c r="B31" s="2" t="s">
        <v>15</v>
      </c>
      <c r="C31" s="51">
        <f>'NT-1422 Quick Service-Deli'!C31+'CP-2352 Quick Service-Asian'!C31+'CP-2353 Quick Service-Chicken'!C31+'CP-2351 Quick Service-Healthy'!C31+'CP-2350 Food Hall Seating'!C31+'CP-2356 Gourmet Market w Bar'!C31+'CP-2338 Candy'!C31+'NC-2102 Quick Service-Burger'!C31+'NC-2103 Bar with Food'!C31+'SC-2120 Local Bar SC-2220 Prep'!C29+'SC-2109 Local Gourmet Coffee'!C31+'SC-2112 Fast Casual Mexican'!C31</f>
        <v>0</v>
      </c>
      <c r="D31" s="51">
        <f>'NT-1422 Quick Service-Deli'!D31+'CP-2352 Quick Service-Asian'!D31+'CP-2353 Quick Service-Chicken'!D31+'CP-2351 Quick Service-Healthy'!D31+'CP-2350 Food Hall Seating'!D31+'CP-2356 Gourmet Market w Bar'!D31+'CP-2338 Candy'!D31+'NC-2102 Quick Service-Burger'!D31+'NC-2103 Bar with Food'!D31+'SC-2120 Local Bar SC-2220 Prep'!D29+'SC-2109 Local Gourmet Coffee'!D31+'SC-2112 Fast Casual Mexican'!D31</f>
        <v>0</v>
      </c>
      <c r="E31" s="51">
        <f>'NT-1422 Quick Service-Deli'!E31+'CP-2352 Quick Service-Asian'!E31+'CP-2353 Quick Service-Chicken'!E31+'CP-2351 Quick Service-Healthy'!E31+'CP-2350 Food Hall Seating'!E31+'CP-2356 Gourmet Market w Bar'!E31+'CP-2338 Candy'!E31+'NC-2102 Quick Service-Burger'!E31+'NC-2103 Bar with Food'!E31+'SC-2120 Local Bar SC-2220 Prep'!E29+'SC-2109 Local Gourmet Coffee'!E31+'SC-2112 Fast Casual Mexican'!E31</f>
        <v>0</v>
      </c>
      <c r="F31" s="51">
        <f>'NT-1422 Quick Service-Deli'!F31+'CP-2352 Quick Service-Asian'!F31+'CP-2353 Quick Service-Chicken'!F31+'CP-2351 Quick Service-Healthy'!F31+'CP-2350 Food Hall Seating'!F31+'CP-2356 Gourmet Market w Bar'!F31+'CP-2338 Candy'!F31+'NC-2102 Quick Service-Burger'!F31+'NC-2103 Bar with Food'!F31+'SC-2120 Local Bar SC-2220 Prep'!F29+'SC-2109 Local Gourmet Coffee'!F31+'SC-2112 Fast Casual Mexican'!F31</f>
        <v>0</v>
      </c>
      <c r="G31" s="51">
        <f>'NT-1422 Quick Service-Deli'!G31+'CP-2352 Quick Service-Asian'!G31+'CP-2353 Quick Service-Chicken'!G31+'CP-2351 Quick Service-Healthy'!G31+'CP-2350 Food Hall Seating'!G31+'CP-2356 Gourmet Market w Bar'!G31+'CP-2338 Candy'!G31+'NC-2102 Quick Service-Burger'!G31+'NC-2103 Bar with Food'!G31+'SC-2120 Local Bar SC-2220 Prep'!G29+'SC-2109 Local Gourmet Coffee'!G31+'SC-2112 Fast Casual Mexican'!G31</f>
        <v>0</v>
      </c>
      <c r="H31" s="51">
        <f>'NT-1422 Quick Service-Deli'!H31+'CP-2352 Quick Service-Asian'!H31+'CP-2353 Quick Service-Chicken'!H31+'CP-2351 Quick Service-Healthy'!H31+'CP-2350 Food Hall Seating'!H31+'CP-2356 Gourmet Market w Bar'!H31+'CP-2338 Candy'!H31+'NC-2102 Quick Service-Burger'!H31+'NC-2103 Bar with Food'!H31+'SC-2120 Local Bar SC-2220 Prep'!H29+'SC-2109 Local Gourmet Coffee'!H31+'SC-2112 Fast Casual Mexican'!H31</f>
        <v>0</v>
      </c>
      <c r="I31" s="51">
        <f>'NT-1422 Quick Service-Deli'!I31+'CP-2352 Quick Service-Asian'!I31+'CP-2353 Quick Service-Chicken'!I31+'CP-2351 Quick Service-Healthy'!I31+'CP-2350 Food Hall Seating'!I31+'CP-2356 Gourmet Market w Bar'!I31+'CP-2338 Candy'!I31+'NC-2102 Quick Service-Burger'!I31+'NC-2103 Bar with Food'!I31+'SC-2120 Local Bar SC-2220 Prep'!I29+'SC-2109 Local Gourmet Coffee'!I31+'SC-2112 Fast Casual Mexican'!I31</f>
        <v>0</v>
      </c>
      <c r="J31" s="51">
        <f>'NT-1422 Quick Service-Deli'!J31+'CP-2352 Quick Service-Asian'!J31+'CP-2353 Quick Service-Chicken'!J31+'CP-2351 Quick Service-Healthy'!J31+'CP-2350 Food Hall Seating'!J31+'CP-2356 Gourmet Market w Bar'!J31+'CP-2338 Candy'!J31+'NC-2102 Quick Service-Burger'!J31+'NC-2103 Bar with Food'!J31+'SC-2120 Local Bar SC-2220 Prep'!J29+'SC-2109 Local Gourmet Coffee'!J31+'SC-2112 Fast Casual Mexican'!J31</f>
        <v>0</v>
      </c>
      <c r="K31" s="51">
        <f>'NT-1422 Quick Service-Deli'!K31+'CP-2352 Quick Service-Asian'!K31+'CP-2353 Quick Service-Chicken'!K31+'CP-2351 Quick Service-Healthy'!K31+'CP-2350 Food Hall Seating'!K31+'CP-2356 Gourmet Market w Bar'!K31+'CP-2338 Candy'!K31+'NC-2102 Quick Service-Burger'!K31+'NC-2103 Bar with Food'!K31+'SC-2120 Local Bar SC-2220 Prep'!K29+'SC-2109 Local Gourmet Coffee'!K31+'SC-2112 Fast Casual Mexican'!K31</f>
        <v>0</v>
      </c>
      <c r="L31" s="51">
        <f>'NT-1422 Quick Service-Deli'!L31+'CP-2352 Quick Service-Asian'!L31+'CP-2353 Quick Service-Chicken'!L31+'CP-2351 Quick Service-Healthy'!L31+'CP-2350 Food Hall Seating'!L31+'CP-2356 Gourmet Market w Bar'!L31+'CP-2338 Candy'!L31+'NC-2102 Quick Service-Burger'!L31+'NC-2103 Bar with Food'!L31+'SC-2120 Local Bar SC-2220 Prep'!L29+'SC-2109 Local Gourmet Coffee'!L31+'SC-2112 Fast Casual Mexican'!L31</f>
        <v>0</v>
      </c>
      <c r="M31" s="51">
        <f>'NT-1422 Quick Service-Deli'!M31+'CP-2352 Quick Service-Asian'!M31+'CP-2353 Quick Service-Chicken'!M31+'CP-2351 Quick Service-Healthy'!M31+'CP-2350 Food Hall Seating'!M31+'CP-2356 Gourmet Market w Bar'!M31+'CP-2338 Candy'!M31+'NC-2102 Quick Service-Burger'!M31+'NC-2103 Bar with Food'!M31+'SC-2120 Local Bar SC-2220 Prep'!M29+'SC-2109 Local Gourmet Coffee'!M31+'SC-2112 Fast Casual Mexican'!M31</f>
        <v>0</v>
      </c>
      <c r="N31" s="51">
        <f>'NT-1422 Quick Service-Deli'!N31+'CP-2352 Quick Service-Asian'!N31+'CP-2353 Quick Service-Chicken'!N31+'CP-2351 Quick Service-Healthy'!N31+'CP-2350 Food Hall Seating'!N31+'CP-2356 Gourmet Market w Bar'!N31+'CP-2338 Candy'!N31+'NC-2102 Quick Service-Burger'!N31+'NC-2103 Bar with Food'!N31+'SC-2120 Local Bar SC-2220 Prep'!N29+'SC-2109 Local Gourmet Coffee'!N31+'SC-2112 Fast Casual Mexican'!N31</f>
        <v>0</v>
      </c>
      <c r="O31" s="51">
        <f>'NT-1422 Quick Service-Deli'!O31+'CP-2352 Quick Service-Asian'!O31+'CP-2353 Quick Service-Chicken'!O31+'CP-2351 Quick Service-Healthy'!O31+'CP-2350 Food Hall Seating'!O31+'CP-2356 Gourmet Market w Bar'!O31+'CP-2338 Candy'!O31+'NC-2102 Quick Service-Burger'!O31+'NC-2103 Bar with Food'!O31+'SC-2120 Local Bar SC-2220 Prep'!O29+'SC-2109 Local Gourmet Coffee'!O31+'SC-2112 Fast Casual Mexican'!O31</f>
        <v>0</v>
      </c>
      <c r="P31" s="51">
        <f>'NT-1422 Quick Service-Deli'!P31+'CP-2352 Quick Service-Asian'!P31+'CP-2353 Quick Service-Chicken'!P31+'CP-2351 Quick Service-Healthy'!P31+'CP-2350 Food Hall Seating'!P31+'CP-2356 Gourmet Market w Bar'!P31+'CP-2338 Candy'!P31+'NC-2102 Quick Service-Burger'!P31+'NC-2103 Bar with Food'!P31+'SC-2120 Local Bar SC-2220 Prep'!P29+'SC-2109 Local Gourmet Coffee'!P31+'SC-2112 Fast Casual Mexican'!P31</f>
        <v>0</v>
      </c>
      <c r="Q31" s="51">
        <f>'NT-1422 Quick Service-Deli'!Q31+'CP-2352 Quick Service-Asian'!Q31+'CP-2353 Quick Service-Chicken'!Q31+'CP-2351 Quick Service-Healthy'!Q31+'CP-2350 Food Hall Seating'!Q31+'CP-2356 Gourmet Market w Bar'!Q31+'CP-2338 Candy'!Q31+'NC-2102 Quick Service-Burger'!Q31+'NC-2103 Bar with Food'!Q31+'SC-2120 Local Bar SC-2220 Prep'!Q29+'SC-2109 Local Gourmet Coffee'!Q31+'SC-2112 Fast Casual Mexican'!Q31</f>
        <v>0</v>
      </c>
      <c r="R31" s="51">
        <f>'NT-1422 Quick Service-Deli'!R31+'CP-2352 Quick Service-Asian'!R31+'CP-2353 Quick Service-Chicken'!R31+'CP-2351 Quick Service-Healthy'!R31+'CP-2350 Food Hall Seating'!R31+'CP-2356 Gourmet Market w Bar'!R31+'CP-2338 Candy'!R31+'NC-2102 Quick Service-Burger'!R31+'NC-2103 Bar with Food'!R31+'SC-2120 Local Bar SC-2220 Prep'!R29+'SC-2109 Local Gourmet Coffee'!R31+'SC-2112 Fast Casual Mexican'!R31</f>
        <v>0</v>
      </c>
      <c r="S31" s="49">
        <f t="shared" si="35"/>
        <v>0</v>
      </c>
    </row>
    <row r="32" spans="2:29" x14ac:dyDescent="0.35">
      <c r="B32" s="2" t="s">
        <v>20</v>
      </c>
      <c r="C32" s="51">
        <f>'NT-1422 Quick Service-Deli'!C32+'CP-2352 Quick Service-Asian'!C32+'CP-2353 Quick Service-Chicken'!C32+'CP-2351 Quick Service-Healthy'!C32+'CP-2350 Food Hall Seating'!C32+'CP-2356 Gourmet Market w Bar'!C32+'CP-2338 Candy'!C32+'NC-2102 Quick Service-Burger'!C32+'NC-2103 Bar with Food'!C32+'SC-2120 Local Bar SC-2220 Prep'!C30+'SC-2109 Local Gourmet Coffee'!C32+'SC-2112 Fast Casual Mexican'!C32</f>
        <v>0</v>
      </c>
      <c r="D32" s="51">
        <f>'NT-1422 Quick Service-Deli'!D32+'CP-2352 Quick Service-Asian'!D32+'CP-2353 Quick Service-Chicken'!D32+'CP-2351 Quick Service-Healthy'!D32+'CP-2350 Food Hall Seating'!D32+'CP-2356 Gourmet Market w Bar'!D32+'CP-2338 Candy'!D32+'NC-2102 Quick Service-Burger'!D32+'NC-2103 Bar with Food'!D32+'SC-2120 Local Bar SC-2220 Prep'!D30+'SC-2109 Local Gourmet Coffee'!D32+'SC-2112 Fast Casual Mexican'!D32</f>
        <v>0</v>
      </c>
      <c r="E32" s="51">
        <f>'NT-1422 Quick Service-Deli'!E32+'CP-2352 Quick Service-Asian'!E32+'CP-2353 Quick Service-Chicken'!E32+'CP-2351 Quick Service-Healthy'!E32+'CP-2350 Food Hall Seating'!E32+'CP-2356 Gourmet Market w Bar'!E32+'CP-2338 Candy'!E32+'NC-2102 Quick Service-Burger'!E32+'NC-2103 Bar with Food'!E32+'SC-2120 Local Bar SC-2220 Prep'!E30+'SC-2109 Local Gourmet Coffee'!E32+'SC-2112 Fast Casual Mexican'!E32</f>
        <v>0</v>
      </c>
      <c r="F32" s="51">
        <f>'NT-1422 Quick Service-Deli'!F32+'CP-2352 Quick Service-Asian'!F32+'CP-2353 Quick Service-Chicken'!F32+'CP-2351 Quick Service-Healthy'!F32+'CP-2350 Food Hall Seating'!F32+'CP-2356 Gourmet Market w Bar'!F32+'CP-2338 Candy'!F32+'NC-2102 Quick Service-Burger'!F32+'NC-2103 Bar with Food'!F32+'SC-2120 Local Bar SC-2220 Prep'!F30+'SC-2109 Local Gourmet Coffee'!F32+'SC-2112 Fast Casual Mexican'!F32</f>
        <v>0</v>
      </c>
      <c r="G32" s="51">
        <f>'NT-1422 Quick Service-Deli'!G32+'CP-2352 Quick Service-Asian'!G32+'CP-2353 Quick Service-Chicken'!G32+'CP-2351 Quick Service-Healthy'!G32+'CP-2350 Food Hall Seating'!G32+'CP-2356 Gourmet Market w Bar'!G32+'CP-2338 Candy'!G32+'NC-2102 Quick Service-Burger'!G32+'NC-2103 Bar with Food'!G32+'SC-2120 Local Bar SC-2220 Prep'!G30+'SC-2109 Local Gourmet Coffee'!G32+'SC-2112 Fast Casual Mexican'!G32</f>
        <v>0</v>
      </c>
      <c r="H32" s="51">
        <f>'NT-1422 Quick Service-Deli'!H32+'CP-2352 Quick Service-Asian'!H32+'CP-2353 Quick Service-Chicken'!H32+'CP-2351 Quick Service-Healthy'!H32+'CP-2350 Food Hall Seating'!H32+'CP-2356 Gourmet Market w Bar'!H32+'CP-2338 Candy'!H32+'NC-2102 Quick Service-Burger'!H32+'NC-2103 Bar with Food'!H32+'SC-2120 Local Bar SC-2220 Prep'!H30+'SC-2109 Local Gourmet Coffee'!H32+'SC-2112 Fast Casual Mexican'!H32</f>
        <v>0</v>
      </c>
      <c r="I32" s="51">
        <f>'NT-1422 Quick Service-Deli'!I32+'CP-2352 Quick Service-Asian'!I32+'CP-2353 Quick Service-Chicken'!I32+'CP-2351 Quick Service-Healthy'!I32+'CP-2350 Food Hall Seating'!I32+'CP-2356 Gourmet Market w Bar'!I32+'CP-2338 Candy'!I32+'NC-2102 Quick Service-Burger'!I32+'NC-2103 Bar with Food'!I32+'SC-2120 Local Bar SC-2220 Prep'!I30+'SC-2109 Local Gourmet Coffee'!I32+'SC-2112 Fast Casual Mexican'!I32</f>
        <v>0</v>
      </c>
      <c r="J32" s="51">
        <f>'NT-1422 Quick Service-Deli'!J32+'CP-2352 Quick Service-Asian'!J32+'CP-2353 Quick Service-Chicken'!J32+'CP-2351 Quick Service-Healthy'!J32+'CP-2350 Food Hall Seating'!J32+'CP-2356 Gourmet Market w Bar'!J32+'CP-2338 Candy'!J32+'NC-2102 Quick Service-Burger'!J32+'NC-2103 Bar with Food'!J32+'SC-2120 Local Bar SC-2220 Prep'!J30+'SC-2109 Local Gourmet Coffee'!J32+'SC-2112 Fast Casual Mexican'!J32</f>
        <v>0</v>
      </c>
      <c r="K32" s="51">
        <f>'NT-1422 Quick Service-Deli'!K32+'CP-2352 Quick Service-Asian'!K32+'CP-2353 Quick Service-Chicken'!K32+'CP-2351 Quick Service-Healthy'!K32+'CP-2350 Food Hall Seating'!K32+'CP-2356 Gourmet Market w Bar'!K32+'CP-2338 Candy'!K32+'NC-2102 Quick Service-Burger'!K32+'NC-2103 Bar with Food'!K32+'SC-2120 Local Bar SC-2220 Prep'!K30+'SC-2109 Local Gourmet Coffee'!K32+'SC-2112 Fast Casual Mexican'!K32</f>
        <v>0</v>
      </c>
      <c r="L32" s="51">
        <f>'NT-1422 Quick Service-Deli'!L32+'CP-2352 Quick Service-Asian'!L32+'CP-2353 Quick Service-Chicken'!L32+'CP-2351 Quick Service-Healthy'!L32+'CP-2350 Food Hall Seating'!L32+'CP-2356 Gourmet Market w Bar'!L32+'CP-2338 Candy'!L32+'NC-2102 Quick Service-Burger'!L32+'NC-2103 Bar with Food'!L32+'SC-2120 Local Bar SC-2220 Prep'!L30+'SC-2109 Local Gourmet Coffee'!L32+'SC-2112 Fast Casual Mexican'!L32</f>
        <v>0</v>
      </c>
      <c r="M32" s="51">
        <f>'NT-1422 Quick Service-Deli'!M32+'CP-2352 Quick Service-Asian'!M32+'CP-2353 Quick Service-Chicken'!M32+'CP-2351 Quick Service-Healthy'!M32+'CP-2350 Food Hall Seating'!M32+'CP-2356 Gourmet Market w Bar'!M32+'CP-2338 Candy'!M32+'NC-2102 Quick Service-Burger'!M32+'NC-2103 Bar with Food'!M32+'SC-2120 Local Bar SC-2220 Prep'!M30+'SC-2109 Local Gourmet Coffee'!M32+'SC-2112 Fast Casual Mexican'!M32</f>
        <v>0</v>
      </c>
      <c r="N32" s="51">
        <f>'NT-1422 Quick Service-Deli'!N32+'CP-2352 Quick Service-Asian'!N32+'CP-2353 Quick Service-Chicken'!N32+'CP-2351 Quick Service-Healthy'!N32+'CP-2350 Food Hall Seating'!N32+'CP-2356 Gourmet Market w Bar'!N32+'CP-2338 Candy'!N32+'NC-2102 Quick Service-Burger'!N32+'NC-2103 Bar with Food'!N32+'SC-2120 Local Bar SC-2220 Prep'!N30+'SC-2109 Local Gourmet Coffee'!N32+'SC-2112 Fast Casual Mexican'!N32</f>
        <v>0</v>
      </c>
      <c r="O32" s="51">
        <f>'NT-1422 Quick Service-Deli'!O32+'CP-2352 Quick Service-Asian'!O32+'CP-2353 Quick Service-Chicken'!O32+'CP-2351 Quick Service-Healthy'!O32+'CP-2350 Food Hall Seating'!O32+'CP-2356 Gourmet Market w Bar'!O32+'CP-2338 Candy'!O32+'NC-2102 Quick Service-Burger'!O32+'NC-2103 Bar with Food'!O32+'SC-2120 Local Bar SC-2220 Prep'!O30+'SC-2109 Local Gourmet Coffee'!O32+'SC-2112 Fast Casual Mexican'!O32</f>
        <v>0</v>
      </c>
      <c r="P32" s="51">
        <f>'NT-1422 Quick Service-Deli'!P32+'CP-2352 Quick Service-Asian'!P32+'CP-2353 Quick Service-Chicken'!P32+'CP-2351 Quick Service-Healthy'!P32+'CP-2350 Food Hall Seating'!P32+'CP-2356 Gourmet Market w Bar'!P32+'CP-2338 Candy'!P32+'NC-2102 Quick Service-Burger'!P32+'NC-2103 Bar with Food'!P32+'SC-2120 Local Bar SC-2220 Prep'!P30+'SC-2109 Local Gourmet Coffee'!P32+'SC-2112 Fast Casual Mexican'!P32</f>
        <v>0</v>
      </c>
      <c r="Q32" s="51">
        <f>'NT-1422 Quick Service-Deli'!Q32+'CP-2352 Quick Service-Asian'!Q32+'CP-2353 Quick Service-Chicken'!Q32+'CP-2351 Quick Service-Healthy'!Q32+'CP-2350 Food Hall Seating'!Q32+'CP-2356 Gourmet Market w Bar'!Q32+'CP-2338 Candy'!Q32+'NC-2102 Quick Service-Burger'!Q32+'NC-2103 Bar with Food'!Q32+'SC-2120 Local Bar SC-2220 Prep'!Q30+'SC-2109 Local Gourmet Coffee'!Q32+'SC-2112 Fast Casual Mexican'!Q32</f>
        <v>0</v>
      </c>
      <c r="R32" s="51">
        <f>'NT-1422 Quick Service-Deli'!R32+'CP-2352 Quick Service-Asian'!R32+'CP-2353 Quick Service-Chicken'!R32+'CP-2351 Quick Service-Healthy'!R32+'CP-2350 Food Hall Seating'!R32+'CP-2356 Gourmet Market w Bar'!R32+'CP-2338 Candy'!R32+'NC-2102 Quick Service-Burger'!R32+'NC-2103 Bar with Food'!R32+'SC-2120 Local Bar SC-2220 Prep'!R30+'SC-2109 Local Gourmet Coffee'!R32+'SC-2112 Fast Casual Mexican'!R32</f>
        <v>0</v>
      </c>
      <c r="S32" s="49">
        <f t="shared" si="35"/>
        <v>0</v>
      </c>
    </row>
    <row r="33" spans="1:29" x14ac:dyDescent="0.35">
      <c r="B33" s="2" t="s">
        <v>19</v>
      </c>
      <c r="C33" s="51">
        <f>'NT-1422 Quick Service-Deli'!C33+'CP-2352 Quick Service-Asian'!C33+'CP-2353 Quick Service-Chicken'!C33+'CP-2351 Quick Service-Healthy'!C33+'CP-2350 Food Hall Seating'!C33+'CP-2356 Gourmet Market w Bar'!C33+'CP-2338 Candy'!C33+'NC-2102 Quick Service-Burger'!C33+'NC-2103 Bar with Food'!C33+'SC-2120 Local Bar SC-2220 Prep'!C31+'SC-2109 Local Gourmet Coffee'!C33+'SC-2112 Fast Casual Mexican'!C33</f>
        <v>0</v>
      </c>
      <c r="D33" s="51">
        <f>'NT-1422 Quick Service-Deli'!D33+'CP-2352 Quick Service-Asian'!D33+'CP-2353 Quick Service-Chicken'!D33+'CP-2351 Quick Service-Healthy'!D33+'CP-2350 Food Hall Seating'!D33+'CP-2356 Gourmet Market w Bar'!D33+'CP-2338 Candy'!D33+'NC-2102 Quick Service-Burger'!D33+'NC-2103 Bar with Food'!D33+'SC-2120 Local Bar SC-2220 Prep'!D31+'SC-2109 Local Gourmet Coffee'!D33+'SC-2112 Fast Casual Mexican'!D33</f>
        <v>0</v>
      </c>
      <c r="E33" s="51">
        <f>'NT-1422 Quick Service-Deli'!E33+'CP-2352 Quick Service-Asian'!E33+'CP-2353 Quick Service-Chicken'!E33+'CP-2351 Quick Service-Healthy'!E33+'CP-2350 Food Hall Seating'!E33+'CP-2356 Gourmet Market w Bar'!E33+'CP-2338 Candy'!E33+'NC-2102 Quick Service-Burger'!E33+'NC-2103 Bar with Food'!E33+'SC-2120 Local Bar SC-2220 Prep'!E31+'SC-2109 Local Gourmet Coffee'!E33+'SC-2112 Fast Casual Mexican'!E33</f>
        <v>0</v>
      </c>
      <c r="F33" s="51">
        <f>'NT-1422 Quick Service-Deli'!F33+'CP-2352 Quick Service-Asian'!F33+'CP-2353 Quick Service-Chicken'!F33+'CP-2351 Quick Service-Healthy'!F33+'CP-2350 Food Hall Seating'!F33+'CP-2356 Gourmet Market w Bar'!F33+'CP-2338 Candy'!F33+'NC-2102 Quick Service-Burger'!F33+'NC-2103 Bar with Food'!F33+'SC-2120 Local Bar SC-2220 Prep'!F31+'SC-2109 Local Gourmet Coffee'!F33+'SC-2112 Fast Casual Mexican'!F33</f>
        <v>0</v>
      </c>
      <c r="G33" s="51">
        <f>'NT-1422 Quick Service-Deli'!G33+'CP-2352 Quick Service-Asian'!G33+'CP-2353 Quick Service-Chicken'!G33+'CP-2351 Quick Service-Healthy'!G33+'CP-2350 Food Hall Seating'!G33+'CP-2356 Gourmet Market w Bar'!G33+'CP-2338 Candy'!G33+'NC-2102 Quick Service-Burger'!G33+'NC-2103 Bar with Food'!G33+'SC-2120 Local Bar SC-2220 Prep'!G31+'SC-2109 Local Gourmet Coffee'!G33+'SC-2112 Fast Casual Mexican'!G33</f>
        <v>0</v>
      </c>
      <c r="H33" s="51">
        <f>'NT-1422 Quick Service-Deli'!H33+'CP-2352 Quick Service-Asian'!H33+'CP-2353 Quick Service-Chicken'!H33+'CP-2351 Quick Service-Healthy'!H33+'CP-2350 Food Hall Seating'!H33+'CP-2356 Gourmet Market w Bar'!H33+'CP-2338 Candy'!H33+'NC-2102 Quick Service-Burger'!H33+'NC-2103 Bar with Food'!H33+'SC-2120 Local Bar SC-2220 Prep'!H31+'SC-2109 Local Gourmet Coffee'!H33+'SC-2112 Fast Casual Mexican'!H33</f>
        <v>0</v>
      </c>
      <c r="I33" s="51">
        <f>'NT-1422 Quick Service-Deli'!I33+'CP-2352 Quick Service-Asian'!I33+'CP-2353 Quick Service-Chicken'!I33+'CP-2351 Quick Service-Healthy'!I33+'CP-2350 Food Hall Seating'!I33+'CP-2356 Gourmet Market w Bar'!I33+'CP-2338 Candy'!I33+'NC-2102 Quick Service-Burger'!I33+'NC-2103 Bar with Food'!I33+'SC-2120 Local Bar SC-2220 Prep'!I31+'SC-2109 Local Gourmet Coffee'!I33+'SC-2112 Fast Casual Mexican'!I33</f>
        <v>0</v>
      </c>
      <c r="J33" s="51">
        <f>'NT-1422 Quick Service-Deli'!J33+'CP-2352 Quick Service-Asian'!J33+'CP-2353 Quick Service-Chicken'!J33+'CP-2351 Quick Service-Healthy'!J33+'CP-2350 Food Hall Seating'!J33+'CP-2356 Gourmet Market w Bar'!J33+'CP-2338 Candy'!J33+'NC-2102 Quick Service-Burger'!J33+'NC-2103 Bar with Food'!J33+'SC-2120 Local Bar SC-2220 Prep'!J31+'SC-2109 Local Gourmet Coffee'!J33+'SC-2112 Fast Casual Mexican'!J33</f>
        <v>0</v>
      </c>
      <c r="K33" s="51">
        <f>'NT-1422 Quick Service-Deli'!K33+'CP-2352 Quick Service-Asian'!K33+'CP-2353 Quick Service-Chicken'!K33+'CP-2351 Quick Service-Healthy'!K33+'CP-2350 Food Hall Seating'!K33+'CP-2356 Gourmet Market w Bar'!K33+'CP-2338 Candy'!K33+'NC-2102 Quick Service-Burger'!K33+'NC-2103 Bar with Food'!K33+'SC-2120 Local Bar SC-2220 Prep'!K31+'SC-2109 Local Gourmet Coffee'!K33+'SC-2112 Fast Casual Mexican'!K33</f>
        <v>0</v>
      </c>
      <c r="L33" s="51">
        <f>'NT-1422 Quick Service-Deli'!L33+'CP-2352 Quick Service-Asian'!L33+'CP-2353 Quick Service-Chicken'!L33+'CP-2351 Quick Service-Healthy'!L33+'CP-2350 Food Hall Seating'!L33+'CP-2356 Gourmet Market w Bar'!L33+'CP-2338 Candy'!L33+'NC-2102 Quick Service-Burger'!L33+'NC-2103 Bar with Food'!L33+'SC-2120 Local Bar SC-2220 Prep'!L31+'SC-2109 Local Gourmet Coffee'!L33+'SC-2112 Fast Casual Mexican'!L33</f>
        <v>0</v>
      </c>
      <c r="M33" s="51">
        <f>'NT-1422 Quick Service-Deli'!M33+'CP-2352 Quick Service-Asian'!M33+'CP-2353 Quick Service-Chicken'!M33+'CP-2351 Quick Service-Healthy'!M33+'CP-2350 Food Hall Seating'!M33+'CP-2356 Gourmet Market w Bar'!M33+'CP-2338 Candy'!M33+'NC-2102 Quick Service-Burger'!M33+'NC-2103 Bar with Food'!M33+'SC-2120 Local Bar SC-2220 Prep'!M31+'SC-2109 Local Gourmet Coffee'!M33+'SC-2112 Fast Casual Mexican'!M33</f>
        <v>0</v>
      </c>
      <c r="N33" s="51">
        <f>'NT-1422 Quick Service-Deli'!N33+'CP-2352 Quick Service-Asian'!N33+'CP-2353 Quick Service-Chicken'!N33+'CP-2351 Quick Service-Healthy'!N33+'CP-2350 Food Hall Seating'!N33+'CP-2356 Gourmet Market w Bar'!N33+'CP-2338 Candy'!N33+'NC-2102 Quick Service-Burger'!N33+'NC-2103 Bar with Food'!N33+'SC-2120 Local Bar SC-2220 Prep'!N31+'SC-2109 Local Gourmet Coffee'!N33+'SC-2112 Fast Casual Mexican'!N33</f>
        <v>0</v>
      </c>
      <c r="O33" s="51">
        <f>'NT-1422 Quick Service-Deli'!O33+'CP-2352 Quick Service-Asian'!O33+'CP-2353 Quick Service-Chicken'!O33+'CP-2351 Quick Service-Healthy'!O33+'CP-2350 Food Hall Seating'!O33+'CP-2356 Gourmet Market w Bar'!O33+'CP-2338 Candy'!O33+'NC-2102 Quick Service-Burger'!O33+'NC-2103 Bar with Food'!O33+'SC-2120 Local Bar SC-2220 Prep'!O31+'SC-2109 Local Gourmet Coffee'!O33+'SC-2112 Fast Casual Mexican'!O33</f>
        <v>0</v>
      </c>
      <c r="P33" s="51">
        <f>'NT-1422 Quick Service-Deli'!P33+'CP-2352 Quick Service-Asian'!P33+'CP-2353 Quick Service-Chicken'!P33+'CP-2351 Quick Service-Healthy'!P33+'CP-2350 Food Hall Seating'!P33+'CP-2356 Gourmet Market w Bar'!P33+'CP-2338 Candy'!P33+'NC-2102 Quick Service-Burger'!P33+'NC-2103 Bar with Food'!P33+'SC-2120 Local Bar SC-2220 Prep'!P31+'SC-2109 Local Gourmet Coffee'!P33+'SC-2112 Fast Casual Mexican'!P33</f>
        <v>0</v>
      </c>
      <c r="Q33" s="51">
        <f>'NT-1422 Quick Service-Deli'!Q33+'CP-2352 Quick Service-Asian'!Q33+'CP-2353 Quick Service-Chicken'!Q33+'CP-2351 Quick Service-Healthy'!Q33+'CP-2350 Food Hall Seating'!Q33+'CP-2356 Gourmet Market w Bar'!Q33+'CP-2338 Candy'!Q33+'NC-2102 Quick Service-Burger'!Q33+'NC-2103 Bar with Food'!Q33+'SC-2120 Local Bar SC-2220 Prep'!Q31+'SC-2109 Local Gourmet Coffee'!Q33+'SC-2112 Fast Casual Mexican'!Q33</f>
        <v>0</v>
      </c>
      <c r="R33" s="51">
        <f>'NT-1422 Quick Service-Deli'!R33+'CP-2352 Quick Service-Asian'!R33+'CP-2353 Quick Service-Chicken'!R33+'CP-2351 Quick Service-Healthy'!R33+'CP-2350 Food Hall Seating'!R33+'CP-2356 Gourmet Market w Bar'!R33+'CP-2338 Candy'!R33+'NC-2102 Quick Service-Burger'!R33+'NC-2103 Bar with Food'!R33+'SC-2120 Local Bar SC-2220 Prep'!R31+'SC-2109 Local Gourmet Coffee'!R33+'SC-2112 Fast Casual Mexican'!R33</f>
        <v>0</v>
      </c>
      <c r="S33" s="49">
        <f t="shared" si="35"/>
        <v>0</v>
      </c>
    </row>
    <row r="34" spans="1:29" x14ac:dyDescent="0.35">
      <c r="B34" s="2" t="s">
        <v>32</v>
      </c>
      <c r="C34" s="51">
        <f>'NT-1422 Quick Service-Deli'!C34+'CP-2352 Quick Service-Asian'!C34+'CP-2353 Quick Service-Chicken'!C34+'CP-2351 Quick Service-Healthy'!C34+'CP-2350 Food Hall Seating'!C34+'CP-2356 Gourmet Market w Bar'!C34+'CP-2338 Candy'!C34+'NC-2102 Quick Service-Burger'!C34+'NC-2103 Bar with Food'!C34+'SC-2120 Local Bar SC-2220 Prep'!C32+'SC-2109 Local Gourmet Coffee'!C34+'SC-2112 Fast Casual Mexican'!C34</f>
        <v>0</v>
      </c>
      <c r="D34" s="51">
        <f>'NT-1422 Quick Service-Deli'!D34+'CP-2352 Quick Service-Asian'!D34+'CP-2353 Quick Service-Chicken'!D34+'CP-2351 Quick Service-Healthy'!D34+'CP-2350 Food Hall Seating'!D34+'CP-2356 Gourmet Market w Bar'!D34+'CP-2338 Candy'!D34+'NC-2102 Quick Service-Burger'!D34+'NC-2103 Bar with Food'!D34+'SC-2120 Local Bar SC-2220 Prep'!D32+'SC-2109 Local Gourmet Coffee'!D34+'SC-2112 Fast Casual Mexican'!D34</f>
        <v>0</v>
      </c>
      <c r="E34" s="51">
        <f>'NT-1422 Quick Service-Deli'!E34+'CP-2352 Quick Service-Asian'!E34+'CP-2353 Quick Service-Chicken'!E34+'CP-2351 Quick Service-Healthy'!E34+'CP-2350 Food Hall Seating'!E34+'CP-2356 Gourmet Market w Bar'!E34+'CP-2338 Candy'!E34+'NC-2102 Quick Service-Burger'!E34+'NC-2103 Bar with Food'!E34+'SC-2120 Local Bar SC-2220 Prep'!E32+'SC-2109 Local Gourmet Coffee'!E34+'SC-2112 Fast Casual Mexican'!E34</f>
        <v>0</v>
      </c>
      <c r="F34" s="51">
        <f>'NT-1422 Quick Service-Deli'!F34+'CP-2352 Quick Service-Asian'!F34+'CP-2353 Quick Service-Chicken'!F34+'CP-2351 Quick Service-Healthy'!F34+'CP-2350 Food Hall Seating'!F34+'CP-2356 Gourmet Market w Bar'!F34+'CP-2338 Candy'!F34+'NC-2102 Quick Service-Burger'!F34+'NC-2103 Bar with Food'!F34+'SC-2120 Local Bar SC-2220 Prep'!F32+'SC-2109 Local Gourmet Coffee'!F34+'SC-2112 Fast Casual Mexican'!F34</f>
        <v>0</v>
      </c>
      <c r="G34" s="51">
        <f>'NT-1422 Quick Service-Deli'!G34+'CP-2352 Quick Service-Asian'!G34+'CP-2353 Quick Service-Chicken'!G34+'CP-2351 Quick Service-Healthy'!G34+'CP-2350 Food Hall Seating'!G34+'CP-2356 Gourmet Market w Bar'!G34+'CP-2338 Candy'!G34+'NC-2102 Quick Service-Burger'!G34+'NC-2103 Bar with Food'!G34+'SC-2120 Local Bar SC-2220 Prep'!G32+'SC-2109 Local Gourmet Coffee'!G34+'SC-2112 Fast Casual Mexican'!G34</f>
        <v>0</v>
      </c>
      <c r="H34" s="51">
        <f>'NT-1422 Quick Service-Deli'!H34+'CP-2352 Quick Service-Asian'!H34+'CP-2353 Quick Service-Chicken'!H34+'CP-2351 Quick Service-Healthy'!H34+'CP-2350 Food Hall Seating'!H34+'CP-2356 Gourmet Market w Bar'!H34+'CP-2338 Candy'!H34+'NC-2102 Quick Service-Burger'!H34+'NC-2103 Bar with Food'!H34+'SC-2120 Local Bar SC-2220 Prep'!H32+'SC-2109 Local Gourmet Coffee'!H34+'SC-2112 Fast Casual Mexican'!H34</f>
        <v>0</v>
      </c>
      <c r="I34" s="51">
        <f>'NT-1422 Quick Service-Deli'!I34+'CP-2352 Quick Service-Asian'!I34+'CP-2353 Quick Service-Chicken'!I34+'CP-2351 Quick Service-Healthy'!I34+'CP-2350 Food Hall Seating'!I34+'CP-2356 Gourmet Market w Bar'!I34+'CP-2338 Candy'!I34+'NC-2102 Quick Service-Burger'!I34+'NC-2103 Bar with Food'!I34+'SC-2120 Local Bar SC-2220 Prep'!I32+'SC-2109 Local Gourmet Coffee'!I34+'SC-2112 Fast Casual Mexican'!I34</f>
        <v>0</v>
      </c>
      <c r="J34" s="51">
        <f>'NT-1422 Quick Service-Deli'!J34+'CP-2352 Quick Service-Asian'!J34+'CP-2353 Quick Service-Chicken'!J34+'CP-2351 Quick Service-Healthy'!J34+'CP-2350 Food Hall Seating'!J34+'CP-2356 Gourmet Market w Bar'!J34+'CP-2338 Candy'!J34+'NC-2102 Quick Service-Burger'!J34+'NC-2103 Bar with Food'!J34+'SC-2120 Local Bar SC-2220 Prep'!J32+'SC-2109 Local Gourmet Coffee'!J34+'SC-2112 Fast Casual Mexican'!J34</f>
        <v>0</v>
      </c>
      <c r="K34" s="51">
        <f>'NT-1422 Quick Service-Deli'!K34+'CP-2352 Quick Service-Asian'!K34+'CP-2353 Quick Service-Chicken'!K34+'CP-2351 Quick Service-Healthy'!K34+'CP-2350 Food Hall Seating'!K34+'CP-2356 Gourmet Market w Bar'!K34+'CP-2338 Candy'!K34+'NC-2102 Quick Service-Burger'!K34+'NC-2103 Bar with Food'!K34+'SC-2120 Local Bar SC-2220 Prep'!K32+'SC-2109 Local Gourmet Coffee'!K34+'SC-2112 Fast Casual Mexican'!K34</f>
        <v>0</v>
      </c>
      <c r="L34" s="51">
        <f>'NT-1422 Quick Service-Deli'!L34+'CP-2352 Quick Service-Asian'!L34+'CP-2353 Quick Service-Chicken'!L34+'CP-2351 Quick Service-Healthy'!L34+'CP-2350 Food Hall Seating'!L34+'CP-2356 Gourmet Market w Bar'!L34+'CP-2338 Candy'!L34+'NC-2102 Quick Service-Burger'!L34+'NC-2103 Bar with Food'!L34+'SC-2120 Local Bar SC-2220 Prep'!L32+'SC-2109 Local Gourmet Coffee'!L34+'SC-2112 Fast Casual Mexican'!L34</f>
        <v>0</v>
      </c>
      <c r="M34" s="51">
        <f>'NT-1422 Quick Service-Deli'!M34+'CP-2352 Quick Service-Asian'!M34+'CP-2353 Quick Service-Chicken'!M34+'CP-2351 Quick Service-Healthy'!M34+'CP-2350 Food Hall Seating'!M34+'CP-2356 Gourmet Market w Bar'!M34+'CP-2338 Candy'!M34+'NC-2102 Quick Service-Burger'!M34+'NC-2103 Bar with Food'!M34+'SC-2120 Local Bar SC-2220 Prep'!M32+'SC-2109 Local Gourmet Coffee'!M34+'SC-2112 Fast Casual Mexican'!M34</f>
        <v>0</v>
      </c>
      <c r="N34" s="51">
        <f>'NT-1422 Quick Service-Deli'!N34+'CP-2352 Quick Service-Asian'!N34+'CP-2353 Quick Service-Chicken'!N34+'CP-2351 Quick Service-Healthy'!N34+'CP-2350 Food Hall Seating'!N34+'CP-2356 Gourmet Market w Bar'!N34+'CP-2338 Candy'!N34+'NC-2102 Quick Service-Burger'!N34+'NC-2103 Bar with Food'!N34+'SC-2120 Local Bar SC-2220 Prep'!N32+'SC-2109 Local Gourmet Coffee'!N34+'SC-2112 Fast Casual Mexican'!N34</f>
        <v>0</v>
      </c>
      <c r="O34" s="51">
        <f>'NT-1422 Quick Service-Deli'!O34+'CP-2352 Quick Service-Asian'!O34+'CP-2353 Quick Service-Chicken'!O34+'CP-2351 Quick Service-Healthy'!O34+'CP-2350 Food Hall Seating'!O34+'CP-2356 Gourmet Market w Bar'!O34+'CP-2338 Candy'!O34+'NC-2102 Quick Service-Burger'!O34+'NC-2103 Bar with Food'!O34+'SC-2120 Local Bar SC-2220 Prep'!O32+'SC-2109 Local Gourmet Coffee'!O34+'SC-2112 Fast Casual Mexican'!O34</f>
        <v>0</v>
      </c>
      <c r="P34" s="51">
        <f>'NT-1422 Quick Service-Deli'!P34+'CP-2352 Quick Service-Asian'!P34+'CP-2353 Quick Service-Chicken'!P34+'CP-2351 Quick Service-Healthy'!P34+'CP-2350 Food Hall Seating'!P34+'CP-2356 Gourmet Market w Bar'!P34+'CP-2338 Candy'!P34+'NC-2102 Quick Service-Burger'!P34+'NC-2103 Bar with Food'!P34+'SC-2120 Local Bar SC-2220 Prep'!P32+'SC-2109 Local Gourmet Coffee'!P34+'SC-2112 Fast Casual Mexican'!P34</f>
        <v>0</v>
      </c>
      <c r="Q34" s="51">
        <f>'NT-1422 Quick Service-Deli'!Q34+'CP-2352 Quick Service-Asian'!Q34+'CP-2353 Quick Service-Chicken'!Q34+'CP-2351 Quick Service-Healthy'!Q34+'CP-2350 Food Hall Seating'!Q34+'CP-2356 Gourmet Market w Bar'!Q34+'CP-2338 Candy'!Q34+'NC-2102 Quick Service-Burger'!Q34+'NC-2103 Bar with Food'!Q34+'SC-2120 Local Bar SC-2220 Prep'!Q32+'SC-2109 Local Gourmet Coffee'!Q34+'SC-2112 Fast Casual Mexican'!Q34</f>
        <v>0</v>
      </c>
      <c r="R34" s="51">
        <f>'NT-1422 Quick Service-Deli'!R34+'CP-2352 Quick Service-Asian'!R34+'CP-2353 Quick Service-Chicken'!R34+'CP-2351 Quick Service-Healthy'!R34+'CP-2350 Food Hall Seating'!R34+'CP-2356 Gourmet Market w Bar'!R34+'CP-2338 Candy'!R34+'NC-2102 Quick Service-Burger'!R34+'NC-2103 Bar with Food'!R34+'SC-2120 Local Bar SC-2220 Prep'!R32+'SC-2109 Local Gourmet Coffee'!R34+'SC-2112 Fast Casual Mexican'!R34</f>
        <v>0</v>
      </c>
      <c r="S34" s="49">
        <f t="shared" si="35"/>
        <v>0</v>
      </c>
    </row>
    <row r="35" spans="1:29" x14ac:dyDescent="0.35">
      <c r="B35" s="2" t="s">
        <v>31</v>
      </c>
      <c r="C35" s="51">
        <f>'NT-1422 Quick Service-Deli'!C35+'CP-2352 Quick Service-Asian'!C35+'CP-2353 Quick Service-Chicken'!C35+'CP-2351 Quick Service-Healthy'!C35+'CP-2350 Food Hall Seating'!C35+'CP-2356 Gourmet Market w Bar'!C35+'CP-2338 Candy'!C35+'NC-2102 Quick Service-Burger'!C35+'NC-2103 Bar with Food'!C35+'SC-2120 Local Bar SC-2220 Prep'!C33+'SC-2109 Local Gourmet Coffee'!C35+'SC-2112 Fast Casual Mexican'!C35</f>
        <v>0</v>
      </c>
      <c r="D35" s="51">
        <f>'NT-1422 Quick Service-Deli'!D35+'CP-2352 Quick Service-Asian'!D35+'CP-2353 Quick Service-Chicken'!D35+'CP-2351 Quick Service-Healthy'!D35+'CP-2350 Food Hall Seating'!D35+'CP-2356 Gourmet Market w Bar'!D35+'CP-2338 Candy'!D35+'NC-2102 Quick Service-Burger'!D35+'NC-2103 Bar with Food'!D35+'SC-2120 Local Bar SC-2220 Prep'!D33+'SC-2109 Local Gourmet Coffee'!D35+'SC-2112 Fast Casual Mexican'!D35</f>
        <v>0</v>
      </c>
      <c r="E35" s="51">
        <f>'NT-1422 Quick Service-Deli'!E35+'CP-2352 Quick Service-Asian'!E35+'CP-2353 Quick Service-Chicken'!E35+'CP-2351 Quick Service-Healthy'!E35+'CP-2350 Food Hall Seating'!E35+'CP-2356 Gourmet Market w Bar'!E35+'CP-2338 Candy'!E35+'NC-2102 Quick Service-Burger'!E35+'NC-2103 Bar with Food'!E35+'SC-2120 Local Bar SC-2220 Prep'!E33+'SC-2109 Local Gourmet Coffee'!E35+'SC-2112 Fast Casual Mexican'!E35</f>
        <v>0</v>
      </c>
      <c r="F35" s="51">
        <f>'NT-1422 Quick Service-Deli'!F35+'CP-2352 Quick Service-Asian'!F35+'CP-2353 Quick Service-Chicken'!F35+'CP-2351 Quick Service-Healthy'!F35+'CP-2350 Food Hall Seating'!F35+'CP-2356 Gourmet Market w Bar'!F35+'CP-2338 Candy'!F35+'NC-2102 Quick Service-Burger'!F35+'NC-2103 Bar with Food'!F35+'SC-2120 Local Bar SC-2220 Prep'!F33+'SC-2109 Local Gourmet Coffee'!F35+'SC-2112 Fast Casual Mexican'!F35</f>
        <v>0</v>
      </c>
      <c r="G35" s="51">
        <f>'NT-1422 Quick Service-Deli'!G35+'CP-2352 Quick Service-Asian'!G35+'CP-2353 Quick Service-Chicken'!G35+'CP-2351 Quick Service-Healthy'!G35+'CP-2350 Food Hall Seating'!G35+'CP-2356 Gourmet Market w Bar'!G35+'CP-2338 Candy'!G35+'NC-2102 Quick Service-Burger'!G35+'NC-2103 Bar with Food'!G35+'SC-2120 Local Bar SC-2220 Prep'!G33+'SC-2109 Local Gourmet Coffee'!G35+'SC-2112 Fast Casual Mexican'!G35</f>
        <v>0</v>
      </c>
      <c r="H35" s="51">
        <f>'NT-1422 Quick Service-Deli'!H35+'CP-2352 Quick Service-Asian'!H35+'CP-2353 Quick Service-Chicken'!H35+'CP-2351 Quick Service-Healthy'!H35+'CP-2350 Food Hall Seating'!H35+'CP-2356 Gourmet Market w Bar'!H35+'CP-2338 Candy'!H35+'NC-2102 Quick Service-Burger'!H35+'NC-2103 Bar with Food'!H35+'SC-2120 Local Bar SC-2220 Prep'!H33+'SC-2109 Local Gourmet Coffee'!H35+'SC-2112 Fast Casual Mexican'!H35</f>
        <v>0</v>
      </c>
      <c r="I35" s="51">
        <f>'NT-1422 Quick Service-Deli'!I35+'CP-2352 Quick Service-Asian'!I35+'CP-2353 Quick Service-Chicken'!I35+'CP-2351 Quick Service-Healthy'!I35+'CP-2350 Food Hall Seating'!I35+'CP-2356 Gourmet Market w Bar'!I35+'CP-2338 Candy'!I35+'NC-2102 Quick Service-Burger'!I35+'NC-2103 Bar with Food'!I35+'SC-2120 Local Bar SC-2220 Prep'!I33+'SC-2109 Local Gourmet Coffee'!I35+'SC-2112 Fast Casual Mexican'!I35</f>
        <v>0</v>
      </c>
      <c r="J35" s="51">
        <f>'NT-1422 Quick Service-Deli'!J35+'CP-2352 Quick Service-Asian'!J35+'CP-2353 Quick Service-Chicken'!J35+'CP-2351 Quick Service-Healthy'!J35+'CP-2350 Food Hall Seating'!J35+'CP-2356 Gourmet Market w Bar'!J35+'CP-2338 Candy'!J35+'NC-2102 Quick Service-Burger'!J35+'NC-2103 Bar with Food'!J35+'SC-2120 Local Bar SC-2220 Prep'!J33+'SC-2109 Local Gourmet Coffee'!J35+'SC-2112 Fast Casual Mexican'!J35</f>
        <v>0</v>
      </c>
      <c r="K35" s="51">
        <f>'NT-1422 Quick Service-Deli'!K35+'CP-2352 Quick Service-Asian'!K35+'CP-2353 Quick Service-Chicken'!K35+'CP-2351 Quick Service-Healthy'!K35+'CP-2350 Food Hall Seating'!K35+'CP-2356 Gourmet Market w Bar'!K35+'CP-2338 Candy'!K35+'NC-2102 Quick Service-Burger'!K35+'NC-2103 Bar with Food'!K35+'SC-2120 Local Bar SC-2220 Prep'!K33+'SC-2109 Local Gourmet Coffee'!K35+'SC-2112 Fast Casual Mexican'!K35</f>
        <v>0</v>
      </c>
      <c r="L35" s="51">
        <f>'NT-1422 Quick Service-Deli'!L35+'CP-2352 Quick Service-Asian'!L35+'CP-2353 Quick Service-Chicken'!L35+'CP-2351 Quick Service-Healthy'!L35+'CP-2350 Food Hall Seating'!L35+'CP-2356 Gourmet Market w Bar'!L35+'CP-2338 Candy'!L35+'NC-2102 Quick Service-Burger'!L35+'NC-2103 Bar with Food'!L35+'SC-2120 Local Bar SC-2220 Prep'!L33+'SC-2109 Local Gourmet Coffee'!L35+'SC-2112 Fast Casual Mexican'!L35</f>
        <v>0</v>
      </c>
      <c r="M35" s="51">
        <f>'NT-1422 Quick Service-Deli'!M35+'CP-2352 Quick Service-Asian'!M35+'CP-2353 Quick Service-Chicken'!M35+'CP-2351 Quick Service-Healthy'!M35+'CP-2350 Food Hall Seating'!M35+'CP-2356 Gourmet Market w Bar'!M35+'CP-2338 Candy'!M35+'NC-2102 Quick Service-Burger'!M35+'NC-2103 Bar with Food'!M35+'SC-2120 Local Bar SC-2220 Prep'!M33+'SC-2109 Local Gourmet Coffee'!M35+'SC-2112 Fast Casual Mexican'!M35</f>
        <v>0</v>
      </c>
      <c r="N35" s="51">
        <f>'NT-1422 Quick Service-Deli'!N35+'CP-2352 Quick Service-Asian'!N35+'CP-2353 Quick Service-Chicken'!N35+'CP-2351 Quick Service-Healthy'!N35+'CP-2350 Food Hall Seating'!N35+'CP-2356 Gourmet Market w Bar'!N35+'CP-2338 Candy'!N35+'NC-2102 Quick Service-Burger'!N35+'NC-2103 Bar with Food'!N35+'SC-2120 Local Bar SC-2220 Prep'!N33+'SC-2109 Local Gourmet Coffee'!N35+'SC-2112 Fast Casual Mexican'!N35</f>
        <v>0</v>
      </c>
      <c r="O35" s="51">
        <f>'NT-1422 Quick Service-Deli'!O35+'CP-2352 Quick Service-Asian'!O35+'CP-2353 Quick Service-Chicken'!O35+'CP-2351 Quick Service-Healthy'!O35+'CP-2350 Food Hall Seating'!O35+'CP-2356 Gourmet Market w Bar'!O35+'CP-2338 Candy'!O35+'NC-2102 Quick Service-Burger'!O35+'NC-2103 Bar with Food'!O35+'SC-2120 Local Bar SC-2220 Prep'!O33+'SC-2109 Local Gourmet Coffee'!O35+'SC-2112 Fast Casual Mexican'!O35</f>
        <v>0</v>
      </c>
      <c r="P35" s="51">
        <f>'NT-1422 Quick Service-Deli'!P35+'CP-2352 Quick Service-Asian'!P35+'CP-2353 Quick Service-Chicken'!P35+'CP-2351 Quick Service-Healthy'!P35+'CP-2350 Food Hall Seating'!P35+'CP-2356 Gourmet Market w Bar'!P35+'CP-2338 Candy'!P35+'NC-2102 Quick Service-Burger'!P35+'NC-2103 Bar with Food'!P35+'SC-2120 Local Bar SC-2220 Prep'!P33+'SC-2109 Local Gourmet Coffee'!P35+'SC-2112 Fast Casual Mexican'!P35</f>
        <v>0</v>
      </c>
      <c r="Q35" s="51">
        <f>'NT-1422 Quick Service-Deli'!Q35+'CP-2352 Quick Service-Asian'!Q35+'CP-2353 Quick Service-Chicken'!Q35+'CP-2351 Quick Service-Healthy'!Q35+'CP-2350 Food Hall Seating'!Q35+'CP-2356 Gourmet Market w Bar'!Q35+'CP-2338 Candy'!Q35+'NC-2102 Quick Service-Burger'!Q35+'NC-2103 Bar with Food'!Q35+'SC-2120 Local Bar SC-2220 Prep'!Q33+'SC-2109 Local Gourmet Coffee'!Q35+'SC-2112 Fast Casual Mexican'!Q35</f>
        <v>0</v>
      </c>
      <c r="R35" s="51">
        <f>'NT-1422 Quick Service-Deli'!R35+'CP-2352 Quick Service-Asian'!R35+'CP-2353 Quick Service-Chicken'!R35+'CP-2351 Quick Service-Healthy'!R35+'CP-2350 Food Hall Seating'!R35+'CP-2356 Gourmet Market w Bar'!R35+'CP-2338 Candy'!R35+'NC-2102 Quick Service-Burger'!R35+'NC-2103 Bar with Food'!R35+'SC-2120 Local Bar SC-2220 Prep'!R33+'SC-2109 Local Gourmet Coffee'!R35+'SC-2112 Fast Casual Mexican'!R35</f>
        <v>0</v>
      </c>
      <c r="S35" s="49">
        <f t="shared" si="35"/>
        <v>0</v>
      </c>
    </row>
    <row r="36" spans="1:29" x14ac:dyDescent="0.35">
      <c r="B36" s="2" t="s">
        <v>17</v>
      </c>
      <c r="C36" s="51">
        <f>'NT-1422 Quick Service-Deli'!C36+'CP-2352 Quick Service-Asian'!C36+'CP-2353 Quick Service-Chicken'!C36+'CP-2351 Quick Service-Healthy'!C36+'CP-2350 Food Hall Seating'!C36+'CP-2356 Gourmet Market w Bar'!C36+'CP-2338 Candy'!C36+'NC-2102 Quick Service-Burger'!C36+'NC-2103 Bar with Food'!C36+'SC-2120 Local Bar SC-2220 Prep'!C34+'SC-2109 Local Gourmet Coffee'!C36+'SC-2112 Fast Casual Mexican'!C36</f>
        <v>0</v>
      </c>
      <c r="D36" s="51">
        <f>'NT-1422 Quick Service-Deli'!D36+'CP-2352 Quick Service-Asian'!D36+'CP-2353 Quick Service-Chicken'!D36+'CP-2351 Quick Service-Healthy'!D36+'CP-2350 Food Hall Seating'!D36+'CP-2356 Gourmet Market w Bar'!D36+'CP-2338 Candy'!D36+'NC-2102 Quick Service-Burger'!D36+'NC-2103 Bar with Food'!D36+'SC-2120 Local Bar SC-2220 Prep'!D34+'SC-2109 Local Gourmet Coffee'!D36+'SC-2112 Fast Casual Mexican'!D36</f>
        <v>0</v>
      </c>
      <c r="E36" s="51">
        <f>'NT-1422 Quick Service-Deli'!E36+'CP-2352 Quick Service-Asian'!E36+'CP-2353 Quick Service-Chicken'!E36+'CP-2351 Quick Service-Healthy'!E36+'CP-2350 Food Hall Seating'!E36+'CP-2356 Gourmet Market w Bar'!E36+'CP-2338 Candy'!E36+'NC-2102 Quick Service-Burger'!E36+'NC-2103 Bar with Food'!E36+'SC-2120 Local Bar SC-2220 Prep'!E34+'SC-2109 Local Gourmet Coffee'!E36+'SC-2112 Fast Casual Mexican'!E36</f>
        <v>0</v>
      </c>
      <c r="F36" s="51">
        <f>'NT-1422 Quick Service-Deli'!F36+'CP-2352 Quick Service-Asian'!F36+'CP-2353 Quick Service-Chicken'!F36+'CP-2351 Quick Service-Healthy'!F36+'CP-2350 Food Hall Seating'!F36+'CP-2356 Gourmet Market w Bar'!F36+'CP-2338 Candy'!F36+'NC-2102 Quick Service-Burger'!F36+'NC-2103 Bar with Food'!F36+'SC-2120 Local Bar SC-2220 Prep'!F34+'SC-2109 Local Gourmet Coffee'!F36+'SC-2112 Fast Casual Mexican'!F36</f>
        <v>0</v>
      </c>
      <c r="G36" s="51">
        <f>'NT-1422 Quick Service-Deli'!G36+'CP-2352 Quick Service-Asian'!G36+'CP-2353 Quick Service-Chicken'!G36+'CP-2351 Quick Service-Healthy'!G36+'CP-2350 Food Hall Seating'!G36+'CP-2356 Gourmet Market w Bar'!G36+'CP-2338 Candy'!G36+'NC-2102 Quick Service-Burger'!G36+'NC-2103 Bar with Food'!G36+'SC-2120 Local Bar SC-2220 Prep'!G34+'SC-2109 Local Gourmet Coffee'!G36+'SC-2112 Fast Casual Mexican'!G36</f>
        <v>0</v>
      </c>
      <c r="H36" s="51">
        <f>'NT-1422 Quick Service-Deli'!H36+'CP-2352 Quick Service-Asian'!H36+'CP-2353 Quick Service-Chicken'!H36+'CP-2351 Quick Service-Healthy'!H36+'CP-2350 Food Hall Seating'!H36+'CP-2356 Gourmet Market w Bar'!H36+'CP-2338 Candy'!H36+'NC-2102 Quick Service-Burger'!H36+'NC-2103 Bar with Food'!H36+'SC-2120 Local Bar SC-2220 Prep'!H34+'SC-2109 Local Gourmet Coffee'!H36+'SC-2112 Fast Casual Mexican'!H36</f>
        <v>0</v>
      </c>
      <c r="I36" s="51">
        <f>'NT-1422 Quick Service-Deli'!I36+'CP-2352 Quick Service-Asian'!I36+'CP-2353 Quick Service-Chicken'!I36+'CP-2351 Quick Service-Healthy'!I36+'CP-2350 Food Hall Seating'!I36+'CP-2356 Gourmet Market w Bar'!I36+'CP-2338 Candy'!I36+'NC-2102 Quick Service-Burger'!I36+'NC-2103 Bar with Food'!I36+'SC-2120 Local Bar SC-2220 Prep'!I34+'SC-2109 Local Gourmet Coffee'!I36+'SC-2112 Fast Casual Mexican'!I36</f>
        <v>0</v>
      </c>
      <c r="J36" s="51">
        <f>'NT-1422 Quick Service-Deli'!J36+'CP-2352 Quick Service-Asian'!J36+'CP-2353 Quick Service-Chicken'!J36+'CP-2351 Quick Service-Healthy'!J36+'CP-2350 Food Hall Seating'!J36+'CP-2356 Gourmet Market w Bar'!J36+'CP-2338 Candy'!J36+'NC-2102 Quick Service-Burger'!J36+'NC-2103 Bar with Food'!J36+'SC-2120 Local Bar SC-2220 Prep'!J34+'SC-2109 Local Gourmet Coffee'!J36+'SC-2112 Fast Casual Mexican'!J36</f>
        <v>0</v>
      </c>
      <c r="K36" s="51">
        <f>'NT-1422 Quick Service-Deli'!K36+'CP-2352 Quick Service-Asian'!K36+'CP-2353 Quick Service-Chicken'!K36+'CP-2351 Quick Service-Healthy'!K36+'CP-2350 Food Hall Seating'!K36+'CP-2356 Gourmet Market w Bar'!K36+'CP-2338 Candy'!K36+'NC-2102 Quick Service-Burger'!K36+'NC-2103 Bar with Food'!K36+'SC-2120 Local Bar SC-2220 Prep'!K34+'SC-2109 Local Gourmet Coffee'!K36+'SC-2112 Fast Casual Mexican'!K36</f>
        <v>0</v>
      </c>
      <c r="L36" s="51">
        <f>'NT-1422 Quick Service-Deli'!L36+'CP-2352 Quick Service-Asian'!L36+'CP-2353 Quick Service-Chicken'!L36+'CP-2351 Quick Service-Healthy'!L36+'CP-2350 Food Hall Seating'!L36+'CP-2356 Gourmet Market w Bar'!L36+'CP-2338 Candy'!L36+'NC-2102 Quick Service-Burger'!L36+'NC-2103 Bar with Food'!L36+'SC-2120 Local Bar SC-2220 Prep'!L34+'SC-2109 Local Gourmet Coffee'!L36+'SC-2112 Fast Casual Mexican'!L36</f>
        <v>0</v>
      </c>
      <c r="M36" s="51">
        <f>'NT-1422 Quick Service-Deli'!M36+'CP-2352 Quick Service-Asian'!M36+'CP-2353 Quick Service-Chicken'!M36+'CP-2351 Quick Service-Healthy'!M36+'CP-2350 Food Hall Seating'!M36+'CP-2356 Gourmet Market w Bar'!M36+'CP-2338 Candy'!M36+'NC-2102 Quick Service-Burger'!M36+'NC-2103 Bar with Food'!M36+'SC-2120 Local Bar SC-2220 Prep'!M34+'SC-2109 Local Gourmet Coffee'!M36+'SC-2112 Fast Casual Mexican'!M36</f>
        <v>0</v>
      </c>
      <c r="N36" s="51">
        <f>'NT-1422 Quick Service-Deli'!N36+'CP-2352 Quick Service-Asian'!N36+'CP-2353 Quick Service-Chicken'!N36+'CP-2351 Quick Service-Healthy'!N36+'CP-2350 Food Hall Seating'!N36+'CP-2356 Gourmet Market w Bar'!N36+'CP-2338 Candy'!N36+'NC-2102 Quick Service-Burger'!N36+'NC-2103 Bar with Food'!N36+'SC-2120 Local Bar SC-2220 Prep'!N34+'SC-2109 Local Gourmet Coffee'!N36+'SC-2112 Fast Casual Mexican'!N36</f>
        <v>0</v>
      </c>
      <c r="O36" s="51">
        <f>'NT-1422 Quick Service-Deli'!O36+'CP-2352 Quick Service-Asian'!O36+'CP-2353 Quick Service-Chicken'!O36+'CP-2351 Quick Service-Healthy'!O36+'CP-2350 Food Hall Seating'!O36+'CP-2356 Gourmet Market w Bar'!O36+'CP-2338 Candy'!O36+'NC-2102 Quick Service-Burger'!O36+'NC-2103 Bar with Food'!O36+'SC-2120 Local Bar SC-2220 Prep'!O34+'SC-2109 Local Gourmet Coffee'!O36+'SC-2112 Fast Casual Mexican'!O36</f>
        <v>0</v>
      </c>
      <c r="P36" s="51">
        <f>'NT-1422 Quick Service-Deli'!P36+'CP-2352 Quick Service-Asian'!P36+'CP-2353 Quick Service-Chicken'!P36+'CP-2351 Quick Service-Healthy'!P36+'CP-2350 Food Hall Seating'!P36+'CP-2356 Gourmet Market w Bar'!P36+'CP-2338 Candy'!P36+'NC-2102 Quick Service-Burger'!P36+'NC-2103 Bar with Food'!P36+'SC-2120 Local Bar SC-2220 Prep'!P34+'SC-2109 Local Gourmet Coffee'!P36+'SC-2112 Fast Casual Mexican'!P36</f>
        <v>0</v>
      </c>
      <c r="Q36" s="51">
        <f>'NT-1422 Quick Service-Deli'!Q36+'CP-2352 Quick Service-Asian'!Q36+'CP-2353 Quick Service-Chicken'!Q36+'CP-2351 Quick Service-Healthy'!Q36+'CP-2350 Food Hall Seating'!Q36+'CP-2356 Gourmet Market w Bar'!Q36+'CP-2338 Candy'!Q36+'NC-2102 Quick Service-Burger'!Q36+'NC-2103 Bar with Food'!Q36+'SC-2120 Local Bar SC-2220 Prep'!Q34+'SC-2109 Local Gourmet Coffee'!Q36+'SC-2112 Fast Casual Mexican'!Q36</f>
        <v>0</v>
      </c>
      <c r="R36" s="51">
        <f>'NT-1422 Quick Service-Deli'!R36+'CP-2352 Quick Service-Asian'!R36+'CP-2353 Quick Service-Chicken'!R36+'CP-2351 Quick Service-Healthy'!R36+'CP-2350 Food Hall Seating'!R36+'CP-2356 Gourmet Market w Bar'!R36+'CP-2338 Candy'!R36+'NC-2102 Quick Service-Burger'!R36+'NC-2103 Bar with Food'!R36+'SC-2120 Local Bar SC-2220 Prep'!R34+'SC-2109 Local Gourmet Coffee'!R36+'SC-2112 Fast Casual Mexican'!R36</f>
        <v>0</v>
      </c>
      <c r="S36" s="49">
        <f t="shared" si="35"/>
        <v>0</v>
      </c>
    </row>
    <row r="37" spans="1:29" x14ac:dyDescent="0.35">
      <c r="B37" s="2" t="s">
        <v>27</v>
      </c>
      <c r="C37" s="51">
        <f>'NT-1422 Quick Service-Deli'!C37+'CP-2352 Quick Service-Asian'!C37+'CP-2353 Quick Service-Chicken'!C37+'CP-2351 Quick Service-Healthy'!C37+'CP-2350 Food Hall Seating'!C37+'CP-2356 Gourmet Market w Bar'!C37+'CP-2338 Candy'!C37+'NC-2102 Quick Service-Burger'!C37+'NC-2103 Bar with Food'!C37+'SC-2120 Local Bar SC-2220 Prep'!C35+'SC-2109 Local Gourmet Coffee'!C37+'SC-2112 Fast Casual Mexican'!C37</f>
        <v>0</v>
      </c>
      <c r="D37" s="51">
        <f>'NT-1422 Quick Service-Deli'!D37+'CP-2352 Quick Service-Asian'!D37+'CP-2353 Quick Service-Chicken'!D37+'CP-2351 Quick Service-Healthy'!D37+'CP-2350 Food Hall Seating'!D37+'CP-2356 Gourmet Market w Bar'!D37+'CP-2338 Candy'!D37+'NC-2102 Quick Service-Burger'!D37+'NC-2103 Bar with Food'!D37+'SC-2120 Local Bar SC-2220 Prep'!D35+'SC-2109 Local Gourmet Coffee'!D37+'SC-2112 Fast Casual Mexican'!D37</f>
        <v>0</v>
      </c>
      <c r="E37" s="51">
        <f>'NT-1422 Quick Service-Deli'!E37+'CP-2352 Quick Service-Asian'!E37+'CP-2353 Quick Service-Chicken'!E37+'CP-2351 Quick Service-Healthy'!E37+'CP-2350 Food Hall Seating'!E37+'CP-2356 Gourmet Market w Bar'!E37+'CP-2338 Candy'!E37+'NC-2102 Quick Service-Burger'!E37+'NC-2103 Bar with Food'!E37+'SC-2120 Local Bar SC-2220 Prep'!E35+'SC-2109 Local Gourmet Coffee'!E37+'SC-2112 Fast Casual Mexican'!E37</f>
        <v>0</v>
      </c>
      <c r="F37" s="51">
        <f>'NT-1422 Quick Service-Deli'!F37+'CP-2352 Quick Service-Asian'!F37+'CP-2353 Quick Service-Chicken'!F37+'CP-2351 Quick Service-Healthy'!F37+'CP-2350 Food Hall Seating'!F37+'CP-2356 Gourmet Market w Bar'!F37+'CP-2338 Candy'!F37+'NC-2102 Quick Service-Burger'!F37+'NC-2103 Bar with Food'!F37+'SC-2120 Local Bar SC-2220 Prep'!F35+'SC-2109 Local Gourmet Coffee'!F37+'SC-2112 Fast Casual Mexican'!F37</f>
        <v>0</v>
      </c>
      <c r="G37" s="51">
        <f>'NT-1422 Quick Service-Deli'!G37+'CP-2352 Quick Service-Asian'!G37+'CP-2353 Quick Service-Chicken'!G37+'CP-2351 Quick Service-Healthy'!G37+'CP-2350 Food Hall Seating'!G37+'CP-2356 Gourmet Market w Bar'!G37+'CP-2338 Candy'!G37+'NC-2102 Quick Service-Burger'!G37+'NC-2103 Bar with Food'!G37+'SC-2120 Local Bar SC-2220 Prep'!G35+'SC-2109 Local Gourmet Coffee'!G37+'SC-2112 Fast Casual Mexican'!G37</f>
        <v>0</v>
      </c>
      <c r="H37" s="51">
        <f>'NT-1422 Quick Service-Deli'!H37+'CP-2352 Quick Service-Asian'!H37+'CP-2353 Quick Service-Chicken'!H37+'CP-2351 Quick Service-Healthy'!H37+'CP-2350 Food Hall Seating'!H37+'CP-2356 Gourmet Market w Bar'!H37+'CP-2338 Candy'!H37+'NC-2102 Quick Service-Burger'!H37+'NC-2103 Bar with Food'!H37+'SC-2120 Local Bar SC-2220 Prep'!H35+'SC-2109 Local Gourmet Coffee'!H37+'SC-2112 Fast Casual Mexican'!H37</f>
        <v>0</v>
      </c>
      <c r="I37" s="51">
        <f>'NT-1422 Quick Service-Deli'!I37+'CP-2352 Quick Service-Asian'!I37+'CP-2353 Quick Service-Chicken'!I37+'CP-2351 Quick Service-Healthy'!I37+'CP-2350 Food Hall Seating'!I37+'CP-2356 Gourmet Market w Bar'!I37+'CP-2338 Candy'!I37+'NC-2102 Quick Service-Burger'!I37+'NC-2103 Bar with Food'!I37+'SC-2120 Local Bar SC-2220 Prep'!I35+'SC-2109 Local Gourmet Coffee'!I37+'SC-2112 Fast Casual Mexican'!I37</f>
        <v>0</v>
      </c>
      <c r="J37" s="51">
        <f>'NT-1422 Quick Service-Deli'!J37+'CP-2352 Quick Service-Asian'!J37+'CP-2353 Quick Service-Chicken'!J37+'CP-2351 Quick Service-Healthy'!J37+'CP-2350 Food Hall Seating'!J37+'CP-2356 Gourmet Market w Bar'!J37+'CP-2338 Candy'!J37+'NC-2102 Quick Service-Burger'!J37+'NC-2103 Bar with Food'!J37+'SC-2120 Local Bar SC-2220 Prep'!J35+'SC-2109 Local Gourmet Coffee'!J37+'SC-2112 Fast Casual Mexican'!J37</f>
        <v>0</v>
      </c>
      <c r="K37" s="51">
        <f>'NT-1422 Quick Service-Deli'!K37+'CP-2352 Quick Service-Asian'!K37+'CP-2353 Quick Service-Chicken'!K37+'CP-2351 Quick Service-Healthy'!K37+'CP-2350 Food Hall Seating'!K37+'CP-2356 Gourmet Market w Bar'!K37+'CP-2338 Candy'!K37+'NC-2102 Quick Service-Burger'!K37+'NC-2103 Bar with Food'!K37+'SC-2120 Local Bar SC-2220 Prep'!K35+'SC-2109 Local Gourmet Coffee'!K37+'SC-2112 Fast Casual Mexican'!K37</f>
        <v>0</v>
      </c>
      <c r="L37" s="51">
        <f>'NT-1422 Quick Service-Deli'!L37+'CP-2352 Quick Service-Asian'!L37+'CP-2353 Quick Service-Chicken'!L37+'CP-2351 Quick Service-Healthy'!L37+'CP-2350 Food Hall Seating'!L37+'CP-2356 Gourmet Market w Bar'!L37+'CP-2338 Candy'!L37+'NC-2102 Quick Service-Burger'!L37+'NC-2103 Bar with Food'!L37+'SC-2120 Local Bar SC-2220 Prep'!L35+'SC-2109 Local Gourmet Coffee'!L37+'SC-2112 Fast Casual Mexican'!L37</f>
        <v>0</v>
      </c>
      <c r="M37" s="51">
        <f>'NT-1422 Quick Service-Deli'!M37+'CP-2352 Quick Service-Asian'!M37+'CP-2353 Quick Service-Chicken'!M37+'CP-2351 Quick Service-Healthy'!M37+'CP-2350 Food Hall Seating'!M37+'CP-2356 Gourmet Market w Bar'!M37+'CP-2338 Candy'!M37+'NC-2102 Quick Service-Burger'!M37+'NC-2103 Bar with Food'!M37+'SC-2120 Local Bar SC-2220 Prep'!M35+'SC-2109 Local Gourmet Coffee'!M37+'SC-2112 Fast Casual Mexican'!M37</f>
        <v>0</v>
      </c>
      <c r="N37" s="51">
        <f>'NT-1422 Quick Service-Deli'!N37+'CP-2352 Quick Service-Asian'!N37+'CP-2353 Quick Service-Chicken'!N37+'CP-2351 Quick Service-Healthy'!N37+'CP-2350 Food Hall Seating'!N37+'CP-2356 Gourmet Market w Bar'!N37+'CP-2338 Candy'!N37+'NC-2102 Quick Service-Burger'!N37+'NC-2103 Bar with Food'!N37+'SC-2120 Local Bar SC-2220 Prep'!N35+'SC-2109 Local Gourmet Coffee'!N37+'SC-2112 Fast Casual Mexican'!N37</f>
        <v>0</v>
      </c>
      <c r="O37" s="51">
        <f>'NT-1422 Quick Service-Deli'!O37+'CP-2352 Quick Service-Asian'!O37+'CP-2353 Quick Service-Chicken'!O37+'CP-2351 Quick Service-Healthy'!O37+'CP-2350 Food Hall Seating'!O37+'CP-2356 Gourmet Market w Bar'!O37+'CP-2338 Candy'!O37+'NC-2102 Quick Service-Burger'!O37+'NC-2103 Bar with Food'!O37+'SC-2120 Local Bar SC-2220 Prep'!O35+'SC-2109 Local Gourmet Coffee'!O37+'SC-2112 Fast Casual Mexican'!O37</f>
        <v>0</v>
      </c>
      <c r="P37" s="51">
        <f>'NT-1422 Quick Service-Deli'!P37+'CP-2352 Quick Service-Asian'!P37+'CP-2353 Quick Service-Chicken'!P37+'CP-2351 Quick Service-Healthy'!P37+'CP-2350 Food Hall Seating'!P37+'CP-2356 Gourmet Market w Bar'!P37+'CP-2338 Candy'!P37+'NC-2102 Quick Service-Burger'!P37+'NC-2103 Bar with Food'!P37+'SC-2120 Local Bar SC-2220 Prep'!P35+'SC-2109 Local Gourmet Coffee'!P37+'SC-2112 Fast Casual Mexican'!P37</f>
        <v>0</v>
      </c>
      <c r="Q37" s="51">
        <f>'NT-1422 Quick Service-Deli'!Q37+'CP-2352 Quick Service-Asian'!Q37+'CP-2353 Quick Service-Chicken'!Q37+'CP-2351 Quick Service-Healthy'!Q37+'CP-2350 Food Hall Seating'!Q37+'CP-2356 Gourmet Market w Bar'!Q37+'CP-2338 Candy'!Q37+'NC-2102 Quick Service-Burger'!Q37+'NC-2103 Bar with Food'!Q37+'SC-2120 Local Bar SC-2220 Prep'!Q35+'SC-2109 Local Gourmet Coffee'!Q37+'SC-2112 Fast Casual Mexican'!Q37</f>
        <v>0</v>
      </c>
      <c r="R37" s="51">
        <f>'NT-1422 Quick Service-Deli'!R37+'CP-2352 Quick Service-Asian'!R37+'CP-2353 Quick Service-Chicken'!R37+'CP-2351 Quick Service-Healthy'!R37+'CP-2350 Food Hall Seating'!R37+'CP-2356 Gourmet Market w Bar'!R37+'CP-2338 Candy'!R37+'NC-2102 Quick Service-Burger'!R37+'NC-2103 Bar with Food'!R37+'SC-2120 Local Bar SC-2220 Prep'!R35+'SC-2109 Local Gourmet Coffee'!R37+'SC-2112 Fast Casual Mexican'!R37</f>
        <v>0</v>
      </c>
      <c r="S37" s="49">
        <f t="shared" si="35"/>
        <v>0</v>
      </c>
    </row>
    <row r="38" spans="1:29" x14ac:dyDescent="0.35">
      <c r="B38" s="2" t="s">
        <v>18</v>
      </c>
      <c r="C38" s="51">
        <f>'NT-1422 Quick Service-Deli'!C38+'CP-2352 Quick Service-Asian'!C38+'CP-2353 Quick Service-Chicken'!C38+'CP-2351 Quick Service-Healthy'!C38+'CP-2350 Food Hall Seating'!C38+'CP-2356 Gourmet Market w Bar'!C38+'CP-2338 Candy'!C38+'NC-2102 Quick Service-Burger'!C38+'NC-2103 Bar with Food'!C38+'SC-2120 Local Bar SC-2220 Prep'!C36+'SC-2109 Local Gourmet Coffee'!C38+'SC-2112 Fast Casual Mexican'!C38</f>
        <v>0</v>
      </c>
      <c r="D38" s="51">
        <f>'NT-1422 Quick Service-Deli'!D38+'CP-2352 Quick Service-Asian'!D38+'CP-2353 Quick Service-Chicken'!D38+'CP-2351 Quick Service-Healthy'!D38+'CP-2350 Food Hall Seating'!D38+'CP-2356 Gourmet Market w Bar'!D38+'CP-2338 Candy'!D38+'NC-2102 Quick Service-Burger'!D38+'NC-2103 Bar with Food'!D38+'SC-2120 Local Bar SC-2220 Prep'!D36+'SC-2109 Local Gourmet Coffee'!D38+'SC-2112 Fast Casual Mexican'!D38</f>
        <v>0</v>
      </c>
      <c r="E38" s="51">
        <f>'NT-1422 Quick Service-Deli'!E38+'CP-2352 Quick Service-Asian'!E38+'CP-2353 Quick Service-Chicken'!E38+'CP-2351 Quick Service-Healthy'!E38+'CP-2350 Food Hall Seating'!E38+'CP-2356 Gourmet Market w Bar'!E38+'CP-2338 Candy'!E38+'NC-2102 Quick Service-Burger'!E38+'NC-2103 Bar with Food'!E38+'SC-2120 Local Bar SC-2220 Prep'!E36+'SC-2109 Local Gourmet Coffee'!E38+'SC-2112 Fast Casual Mexican'!E38</f>
        <v>0</v>
      </c>
      <c r="F38" s="51">
        <f>'NT-1422 Quick Service-Deli'!F38+'CP-2352 Quick Service-Asian'!F38+'CP-2353 Quick Service-Chicken'!F38+'CP-2351 Quick Service-Healthy'!F38+'CP-2350 Food Hall Seating'!F38+'CP-2356 Gourmet Market w Bar'!F38+'CP-2338 Candy'!F38+'NC-2102 Quick Service-Burger'!F38+'NC-2103 Bar with Food'!F38+'SC-2120 Local Bar SC-2220 Prep'!F36+'SC-2109 Local Gourmet Coffee'!F38+'SC-2112 Fast Casual Mexican'!F38</f>
        <v>0</v>
      </c>
      <c r="G38" s="51">
        <f>'NT-1422 Quick Service-Deli'!G38+'CP-2352 Quick Service-Asian'!G38+'CP-2353 Quick Service-Chicken'!G38+'CP-2351 Quick Service-Healthy'!G38+'CP-2350 Food Hall Seating'!G38+'CP-2356 Gourmet Market w Bar'!G38+'CP-2338 Candy'!G38+'NC-2102 Quick Service-Burger'!G38+'NC-2103 Bar with Food'!G38+'SC-2120 Local Bar SC-2220 Prep'!G36+'SC-2109 Local Gourmet Coffee'!G38+'SC-2112 Fast Casual Mexican'!G38</f>
        <v>0</v>
      </c>
      <c r="H38" s="51">
        <f>'NT-1422 Quick Service-Deli'!H38+'CP-2352 Quick Service-Asian'!H38+'CP-2353 Quick Service-Chicken'!H38+'CP-2351 Quick Service-Healthy'!H38+'CP-2350 Food Hall Seating'!H38+'CP-2356 Gourmet Market w Bar'!H38+'CP-2338 Candy'!H38+'NC-2102 Quick Service-Burger'!H38+'NC-2103 Bar with Food'!H38+'SC-2120 Local Bar SC-2220 Prep'!H36+'SC-2109 Local Gourmet Coffee'!H38+'SC-2112 Fast Casual Mexican'!H38</f>
        <v>0</v>
      </c>
      <c r="I38" s="51">
        <f>'NT-1422 Quick Service-Deli'!I38+'CP-2352 Quick Service-Asian'!I38+'CP-2353 Quick Service-Chicken'!I38+'CP-2351 Quick Service-Healthy'!I38+'CP-2350 Food Hall Seating'!I38+'CP-2356 Gourmet Market w Bar'!I38+'CP-2338 Candy'!I38+'NC-2102 Quick Service-Burger'!I38+'NC-2103 Bar with Food'!I38+'SC-2120 Local Bar SC-2220 Prep'!I36+'SC-2109 Local Gourmet Coffee'!I38+'SC-2112 Fast Casual Mexican'!I38</f>
        <v>0</v>
      </c>
      <c r="J38" s="51">
        <f>'NT-1422 Quick Service-Deli'!J38+'CP-2352 Quick Service-Asian'!J38+'CP-2353 Quick Service-Chicken'!J38+'CP-2351 Quick Service-Healthy'!J38+'CP-2350 Food Hall Seating'!J38+'CP-2356 Gourmet Market w Bar'!J38+'CP-2338 Candy'!J38+'NC-2102 Quick Service-Burger'!J38+'NC-2103 Bar with Food'!J38+'SC-2120 Local Bar SC-2220 Prep'!J36+'SC-2109 Local Gourmet Coffee'!J38+'SC-2112 Fast Casual Mexican'!J38</f>
        <v>0</v>
      </c>
      <c r="K38" s="51">
        <f>'NT-1422 Quick Service-Deli'!K38+'CP-2352 Quick Service-Asian'!K38+'CP-2353 Quick Service-Chicken'!K38+'CP-2351 Quick Service-Healthy'!K38+'CP-2350 Food Hall Seating'!K38+'CP-2356 Gourmet Market w Bar'!K38+'CP-2338 Candy'!K38+'NC-2102 Quick Service-Burger'!K38+'NC-2103 Bar with Food'!K38+'SC-2120 Local Bar SC-2220 Prep'!K36+'SC-2109 Local Gourmet Coffee'!K38+'SC-2112 Fast Casual Mexican'!K38</f>
        <v>0</v>
      </c>
      <c r="L38" s="51">
        <f>'NT-1422 Quick Service-Deli'!L38+'CP-2352 Quick Service-Asian'!L38+'CP-2353 Quick Service-Chicken'!L38+'CP-2351 Quick Service-Healthy'!L38+'CP-2350 Food Hall Seating'!L38+'CP-2356 Gourmet Market w Bar'!L38+'CP-2338 Candy'!L38+'NC-2102 Quick Service-Burger'!L38+'NC-2103 Bar with Food'!L38+'SC-2120 Local Bar SC-2220 Prep'!L36+'SC-2109 Local Gourmet Coffee'!L38+'SC-2112 Fast Casual Mexican'!L38</f>
        <v>0</v>
      </c>
      <c r="M38" s="51">
        <f>'NT-1422 Quick Service-Deli'!M38+'CP-2352 Quick Service-Asian'!M38+'CP-2353 Quick Service-Chicken'!M38+'CP-2351 Quick Service-Healthy'!M38+'CP-2350 Food Hall Seating'!M38+'CP-2356 Gourmet Market w Bar'!M38+'CP-2338 Candy'!M38+'NC-2102 Quick Service-Burger'!M38+'NC-2103 Bar with Food'!M38+'SC-2120 Local Bar SC-2220 Prep'!M36+'SC-2109 Local Gourmet Coffee'!M38+'SC-2112 Fast Casual Mexican'!M38</f>
        <v>0</v>
      </c>
      <c r="N38" s="51">
        <f>'NT-1422 Quick Service-Deli'!N38+'CP-2352 Quick Service-Asian'!N38+'CP-2353 Quick Service-Chicken'!N38+'CP-2351 Quick Service-Healthy'!N38+'CP-2350 Food Hall Seating'!N38+'CP-2356 Gourmet Market w Bar'!N38+'CP-2338 Candy'!N38+'NC-2102 Quick Service-Burger'!N38+'NC-2103 Bar with Food'!N38+'SC-2120 Local Bar SC-2220 Prep'!N36+'SC-2109 Local Gourmet Coffee'!N38+'SC-2112 Fast Casual Mexican'!N38</f>
        <v>0</v>
      </c>
      <c r="O38" s="51">
        <f>'NT-1422 Quick Service-Deli'!O38+'CP-2352 Quick Service-Asian'!O38+'CP-2353 Quick Service-Chicken'!O38+'CP-2351 Quick Service-Healthy'!O38+'CP-2350 Food Hall Seating'!O38+'CP-2356 Gourmet Market w Bar'!O38+'CP-2338 Candy'!O38+'NC-2102 Quick Service-Burger'!O38+'NC-2103 Bar with Food'!O38+'SC-2120 Local Bar SC-2220 Prep'!O36+'SC-2109 Local Gourmet Coffee'!O38+'SC-2112 Fast Casual Mexican'!O38</f>
        <v>0</v>
      </c>
      <c r="P38" s="51">
        <f>'NT-1422 Quick Service-Deli'!P38+'CP-2352 Quick Service-Asian'!P38+'CP-2353 Quick Service-Chicken'!P38+'CP-2351 Quick Service-Healthy'!P38+'CP-2350 Food Hall Seating'!P38+'CP-2356 Gourmet Market w Bar'!P38+'CP-2338 Candy'!P38+'NC-2102 Quick Service-Burger'!P38+'NC-2103 Bar with Food'!P38+'SC-2120 Local Bar SC-2220 Prep'!P36+'SC-2109 Local Gourmet Coffee'!P38+'SC-2112 Fast Casual Mexican'!P38</f>
        <v>0</v>
      </c>
      <c r="Q38" s="51">
        <f>'NT-1422 Quick Service-Deli'!Q38+'CP-2352 Quick Service-Asian'!Q38+'CP-2353 Quick Service-Chicken'!Q38+'CP-2351 Quick Service-Healthy'!Q38+'CP-2350 Food Hall Seating'!Q38+'CP-2356 Gourmet Market w Bar'!Q38+'CP-2338 Candy'!Q38+'NC-2102 Quick Service-Burger'!Q38+'NC-2103 Bar with Food'!Q38+'SC-2120 Local Bar SC-2220 Prep'!Q36+'SC-2109 Local Gourmet Coffee'!Q38+'SC-2112 Fast Casual Mexican'!Q38</f>
        <v>0</v>
      </c>
      <c r="R38" s="51">
        <f>'NT-1422 Quick Service-Deli'!R38+'CP-2352 Quick Service-Asian'!R38+'CP-2353 Quick Service-Chicken'!R38+'CP-2351 Quick Service-Healthy'!R38+'CP-2350 Food Hall Seating'!R38+'CP-2356 Gourmet Market w Bar'!R38+'CP-2338 Candy'!R38+'NC-2102 Quick Service-Burger'!R38+'NC-2103 Bar with Food'!R38+'SC-2120 Local Bar SC-2220 Prep'!R36+'SC-2109 Local Gourmet Coffee'!R38+'SC-2112 Fast Casual Mexican'!R38</f>
        <v>0</v>
      </c>
      <c r="S38" s="49">
        <f t="shared" si="35"/>
        <v>0</v>
      </c>
    </row>
    <row r="39" spans="1:29" s="8" customFormat="1" ht="13.9" x14ac:dyDescent="0.4">
      <c r="A39"/>
      <c r="B39" s="2" t="s">
        <v>3</v>
      </c>
      <c r="C39" s="53">
        <f>'NT-1422 Quick Service-Deli'!C39+'CP-2352 Quick Service-Asian'!C39+'CP-2353 Quick Service-Chicken'!C39+'CP-2351 Quick Service-Healthy'!C39+'CP-2350 Food Hall Seating'!C39+'CP-2356 Gourmet Market w Bar'!C39+'CP-2338 Candy'!C39+'NC-2102 Quick Service-Burger'!C39+'NC-2103 Bar with Food'!C39+'SC-2120 Local Bar SC-2220 Prep'!C37+'SC-2109 Local Gourmet Coffee'!C39+'SC-2112 Fast Casual Mexican'!C39</f>
        <v>0</v>
      </c>
      <c r="D39" s="53">
        <f>'NT-1422 Quick Service-Deli'!D39+'CP-2352 Quick Service-Asian'!D39+'CP-2353 Quick Service-Chicken'!D39+'CP-2351 Quick Service-Healthy'!D39+'CP-2350 Food Hall Seating'!D39+'CP-2356 Gourmet Market w Bar'!D39+'CP-2338 Candy'!D39+'NC-2102 Quick Service-Burger'!D39+'NC-2103 Bar with Food'!D39+'SC-2120 Local Bar SC-2220 Prep'!D37+'SC-2109 Local Gourmet Coffee'!D39+'SC-2112 Fast Casual Mexican'!D39</f>
        <v>0</v>
      </c>
      <c r="E39" s="53">
        <f>'NT-1422 Quick Service-Deli'!E39+'CP-2352 Quick Service-Asian'!E39+'CP-2353 Quick Service-Chicken'!E39+'CP-2351 Quick Service-Healthy'!E39+'CP-2350 Food Hall Seating'!E39+'CP-2356 Gourmet Market w Bar'!E39+'CP-2338 Candy'!E39+'NC-2102 Quick Service-Burger'!E39+'NC-2103 Bar with Food'!E39+'SC-2120 Local Bar SC-2220 Prep'!E37+'SC-2109 Local Gourmet Coffee'!E39+'SC-2112 Fast Casual Mexican'!E39</f>
        <v>0</v>
      </c>
      <c r="F39" s="53">
        <f>'NT-1422 Quick Service-Deli'!F39+'CP-2352 Quick Service-Asian'!F39+'CP-2353 Quick Service-Chicken'!F39+'CP-2351 Quick Service-Healthy'!F39+'CP-2350 Food Hall Seating'!F39+'CP-2356 Gourmet Market w Bar'!F39+'CP-2338 Candy'!F39+'NC-2102 Quick Service-Burger'!F39+'NC-2103 Bar with Food'!F39+'SC-2120 Local Bar SC-2220 Prep'!F37+'SC-2109 Local Gourmet Coffee'!F39+'SC-2112 Fast Casual Mexican'!F39</f>
        <v>0</v>
      </c>
      <c r="G39" s="53">
        <f>'NT-1422 Quick Service-Deli'!G39+'CP-2352 Quick Service-Asian'!G39+'CP-2353 Quick Service-Chicken'!G39+'CP-2351 Quick Service-Healthy'!G39+'CP-2350 Food Hall Seating'!G39+'CP-2356 Gourmet Market w Bar'!G39+'CP-2338 Candy'!G39+'NC-2102 Quick Service-Burger'!G39+'NC-2103 Bar with Food'!G39+'SC-2120 Local Bar SC-2220 Prep'!G37+'SC-2109 Local Gourmet Coffee'!G39+'SC-2112 Fast Casual Mexican'!G39</f>
        <v>0</v>
      </c>
      <c r="H39" s="53">
        <f>'NT-1422 Quick Service-Deli'!H39+'CP-2352 Quick Service-Asian'!H39+'CP-2353 Quick Service-Chicken'!H39+'CP-2351 Quick Service-Healthy'!H39+'CP-2350 Food Hall Seating'!H39+'CP-2356 Gourmet Market w Bar'!H39+'CP-2338 Candy'!H39+'NC-2102 Quick Service-Burger'!H39+'NC-2103 Bar with Food'!H39+'SC-2120 Local Bar SC-2220 Prep'!H37+'SC-2109 Local Gourmet Coffee'!H39+'SC-2112 Fast Casual Mexican'!H39</f>
        <v>0</v>
      </c>
      <c r="I39" s="53">
        <f>'NT-1422 Quick Service-Deli'!I39+'CP-2352 Quick Service-Asian'!I39+'CP-2353 Quick Service-Chicken'!I39+'CP-2351 Quick Service-Healthy'!I39+'CP-2350 Food Hall Seating'!I39+'CP-2356 Gourmet Market w Bar'!I39+'CP-2338 Candy'!I39+'NC-2102 Quick Service-Burger'!I39+'NC-2103 Bar with Food'!I39+'SC-2120 Local Bar SC-2220 Prep'!I37+'SC-2109 Local Gourmet Coffee'!I39+'SC-2112 Fast Casual Mexican'!I39</f>
        <v>0</v>
      </c>
      <c r="J39" s="53">
        <f>'NT-1422 Quick Service-Deli'!J39+'CP-2352 Quick Service-Asian'!J39+'CP-2353 Quick Service-Chicken'!J39+'CP-2351 Quick Service-Healthy'!J39+'CP-2350 Food Hall Seating'!J39+'CP-2356 Gourmet Market w Bar'!J39+'CP-2338 Candy'!J39+'NC-2102 Quick Service-Burger'!J39+'NC-2103 Bar with Food'!J39+'SC-2120 Local Bar SC-2220 Prep'!J37+'SC-2109 Local Gourmet Coffee'!J39+'SC-2112 Fast Casual Mexican'!J39</f>
        <v>0</v>
      </c>
      <c r="K39" s="53">
        <f>'NT-1422 Quick Service-Deli'!K39+'CP-2352 Quick Service-Asian'!K39+'CP-2353 Quick Service-Chicken'!K39+'CP-2351 Quick Service-Healthy'!K39+'CP-2350 Food Hall Seating'!K39+'CP-2356 Gourmet Market w Bar'!K39+'CP-2338 Candy'!K39+'NC-2102 Quick Service-Burger'!K39+'NC-2103 Bar with Food'!K39+'SC-2120 Local Bar SC-2220 Prep'!K37+'SC-2109 Local Gourmet Coffee'!K39+'SC-2112 Fast Casual Mexican'!K39</f>
        <v>0</v>
      </c>
      <c r="L39" s="53">
        <f>'NT-1422 Quick Service-Deli'!L39+'CP-2352 Quick Service-Asian'!L39+'CP-2353 Quick Service-Chicken'!L39+'CP-2351 Quick Service-Healthy'!L39+'CP-2350 Food Hall Seating'!L39+'CP-2356 Gourmet Market w Bar'!L39+'CP-2338 Candy'!L39+'NC-2102 Quick Service-Burger'!L39+'NC-2103 Bar with Food'!L39+'SC-2120 Local Bar SC-2220 Prep'!L37+'SC-2109 Local Gourmet Coffee'!L39+'SC-2112 Fast Casual Mexican'!L39</f>
        <v>0</v>
      </c>
      <c r="M39" s="53">
        <f>'NT-1422 Quick Service-Deli'!M39+'CP-2352 Quick Service-Asian'!M39+'CP-2353 Quick Service-Chicken'!M39+'CP-2351 Quick Service-Healthy'!M39+'CP-2350 Food Hall Seating'!M39+'CP-2356 Gourmet Market w Bar'!M39+'CP-2338 Candy'!M39+'NC-2102 Quick Service-Burger'!M39+'NC-2103 Bar with Food'!M39+'SC-2120 Local Bar SC-2220 Prep'!M37+'SC-2109 Local Gourmet Coffee'!M39+'SC-2112 Fast Casual Mexican'!M39</f>
        <v>0</v>
      </c>
      <c r="N39" s="53">
        <f>'NT-1422 Quick Service-Deli'!N39+'CP-2352 Quick Service-Asian'!N39+'CP-2353 Quick Service-Chicken'!N39+'CP-2351 Quick Service-Healthy'!N39+'CP-2350 Food Hall Seating'!N39+'CP-2356 Gourmet Market w Bar'!N39+'CP-2338 Candy'!N39+'NC-2102 Quick Service-Burger'!N39+'NC-2103 Bar with Food'!N39+'SC-2120 Local Bar SC-2220 Prep'!N37+'SC-2109 Local Gourmet Coffee'!N39+'SC-2112 Fast Casual Mexican'!N39</f>
        <v>0</v>
      </c>
      <c r="O39" s="53">
        <f>'NT-1422 Quick Service-Deli'!O39+'CP-2352 Quick Service-Asian'!O39+'CP-2353 Quick Service-Chicken'!O39+'CP-2351 Quick Service-Healthy'!O39+'CP-2350 Food Hall Seating'!O39+'CP-2356 Gourmet Market w Bar'!O39+'CP-2338 Candy'!O39+'NC-2102 Quick Service-Burger'!O39+'NC-2103 Bar with Food'!O39+'SC-2120 Local Bar SC-2220 Prep'!O37+'SC-2109 Local Gourmet Coffee'!O39+'SC-2112 Fast Casual Mexican'!O39</f>
        <v>0</v>
      </c>
      <c r="P39" s="53">
        <f>'NT-1422 Quick Service-Deli'!P39+'CP-2352 Quick Service-Asian'!P39+'CP-2353 Quick Service-Chicken'!P39+'CP-2351 Quick Service-Healthy'!P39+'CP-2350 Food Hall Seating'!P39+'CP-2356 Gourmet Market w Bar'!P39+'CP-2338 Candy'!P39+'NC-2102 Quick Service-Burger'!P39+'NC-2103 Bar with Food'!P39+'SC-2120 Local Bar SC-2220 Prep'!P37+'SC-2109 Local Gourmet Coffee'!P39+'SC-2112 Fast Casual Mexican'!P39</f>
        <v>0</v>
      </c>
      <c r="Q39" s="53">
        <f>'NT-1422 Quick Service-Deli'!Q39+'CP-2352 Quick Service-Asian'!Q39+'CP-2353 Quick Service-Chicken'!Q39+'CP-2351 Quick Service-Healthy'!Q39+'CP-2350 Food Hall Seating'!Q39+'CP-2356 Gourmet Market w Bar'!Q39+'CP-2338 Candy'!Q39+'NC-2102 Quick Service-Burger'!Q39+'NC-2103 Bar with Food'!Q39+'SC-2120 Local Bar SC-2220 Prep'!Q37+'SC-2109 Local Gourmet Coffee'!Q39+'SC-2112 Fast Casual Mexican'!Q39</f>
        <v>0</v>
      </c>
      <c r="R39" s="53">
        <f>'NT-1422 Quick Service-Deli'!R39+'CP-2352 Quick Service-Asian'!R39+'CP-2353 Quick Service-Chicken'!R39+'CP-2351 Quick Service-Healthy'!R39+'CP-2350 Food Hall Seating'!R39+'CP-2356 Gourmet Market w Bar'!R39+'CP-2338 Candy'!R39+'NC-2102 Quick Service-Burger'!R39+'NC-2103 Bar with Food'!R39+'SC-2120 Local Bar SC-2220 Prep'!R37+'SC-2109 Local Gourmet Coffee'!R39+'SC-2112 Fast Casual Mexican'!R39</f>
        <v>0</v>
      </c>
      <c r="S39" s="57">
        <f t="shared" si="35"/>
        <v>0</v>
      </c>
    </row>
    <row r="40" spans="1:29" ht="13.9" x14ac:dyDescent="0.4">
      <c r="B40" s="1" t="s">
        <v>8</v>
      </c>
      <c r="C40" s="58">
        <f>SUM(C29:C39)</f>
        <v>0</v>
      </c>
      <c r="D40" s="58">
        <f t="shared" ref="D40:R40" si="36">SUM(D29:D39)</f>
        <v>0</v>
      </c>
      <c r="E40" s="58">
        <f t="shared" si="36"/>
        <v>0</v>
      </c>
      <c r="F40" s="58">
        <f t="shared" si="36"/>
        <v>0</v>
      </c>
      <c r="G40" s="58">
        <f t="shared" si="36"/>
        <v>0</v>
      </c>
      <c r="H40" s="58">
        <f t="shared" si="36"/>
        <v>0</v>
      </c>
      <c r="I40" s="58">
        <f t="shared" si="36"/>
        <v>0</v>
      </c>
      <c r="J40" s="58">
        <f t="shared" si="36"/>
        <v>0</v>
      </c>
      <c r="K40" s="58">
        <f t="shared" si="36"/>
        <v>0</v>
      </c>
      <c r="L40" s="58">
        <f t="shared" si="36"/>
        <v>0</v>
      </c>
      <c r="M40" s="58">
        <f t="shared" si="36"/>
        <v>0</v>
      </c>
      <c r="N40" s="58">
        <f t="shared" si="36"/>
        <v>0</v>
      </c>
      <c r="O40" s="58">
        <f t="shared" si="36"/>
        <v>0</v>
      </c>
      <c r="P40" s="58">
        <f t="shared" si="36"/>
        <v>0</v>
      </c>
      <c r="Q40" s="58">
        <f t="shared" si="36"/>
        <v>0</v>
      </c>
      <c r="R40" s="58">
        <f t="shared" si="36"/>
        <v>0</v>
      </c>
      <c r="S40" s="49">
        <f>SUM(S29:S39)</f>
        <v>0</v>
      </c>
    </row>
    <row r="41" spans="1:29" x14ac:dyDescent="0.35">
      <c r="B41" s="2"/>
      <c r="C41" s="58"/>
      <c r="D41" s="58"/>
      <c r="E41" s="58"/>
      <c r="F41" s="58"/>
      <c r="G41" s="58"/>
      <c r="H41" s="58"/>
      <c r="I41" s="58"/>
      <c r="J41" s="58"/>
      <c r="K41" s="58"/>
      <c r="L41" s="58"/>
      <c r="M41" s="58"/>
      <c r="N41" s="58"/>
      <c r="O41" s="58"/>
      <c r="P41" s="58"/>
      <c r="Q41" s="58"/>
      <c r="R41" s="58"/>
      <c r="S41" s="59"/>
    </row>
    <row r="42" spans="1:29" x14ac:dyDescent="0.35">
      <c r="B42" s="2" t="s">
        <v>16</v>
      </c>
      <c r="C42" s="60">
        <f>C26-C40</f>
        <v>0</v>
      </c>
      <c r="D42" s="60">
        <f t="shared" ref="D42:R42" si="37">D26-D40</f>
        <v>0</v>
      </c>
      <c r="E42" s="60">
        <f t="shared" si="37"/>
        <v>0</v>
      </c>
      <c r="F42" s="60">
        <f t="shared" si="37"/>
        <v>0</v>
      </c>
      <c r="G42" s="60">
        <f t="shared" si="37"/>
        <v>0</v>
      </c>
      <c r="H42" s="60">
        <f t="shared" si="37"/>
        <v>0</v>
      </c>
      <c r="I42" s="60">
        <f t="shared" si="37"/>
        <v>0</v>
      </c>
      <c r="J42" s="60">
        <f t="shared" si="37"/>
        <v>0</v>
      </c>
      <c r="K42" s="60">
        <f t="shared" si="37"/>
        <v>0</v>
      </c>
      <c r="L42" s="60">
        <f t="shared" si="37"/>
        <v>0</v>
      </c>
      <c r="M42" s="60">
        <f t="shared" si="37"/>
        <v>0</v>
      </c>
      <c r="N42" s="60">
        <f t="shared" si="37"/>
        <v>0</v>
      </c>
      <c r="O42" s="60">
        <f t="shared" si="37"/>
        <v>0</v>
      </c>
      <c r="P42" s="60">
        <f t="shared" si="37"/>
        <v>0</v>
      </c>
      <c r="Q42" s="60">
        <f t="shared" si="37"/>
        <v>0</v>
      </c>
      <c r="R42" s="60">
        <f t="shared" si="37"/>
        <v>0</v>
      </c>
      <c r="S42" s="14">
        <f>S26-S40</f>
        <v>0</v>
      </c>
    </row>
    <row r="43" spans="1:29" ht="13.9" x14ac:dyDescent="0.4">
      <c r="B43" s="2" t="s">
        <v>9</v>
      </c>
      <c r="C43" s="53">
        <f>'NT-1422 Quick Service-Deli'!C43+'CP-2352 Quick Service-Asian'!C43+'CP-2353 Quick Service-Chicken'!C43+'CP-2351 Quick Service-Healthy'!C43+'CP-2350 Food Hall Seating'!C43+'CP-2356 Gourmet Market w Bar'!C43+'CP-2338 Candy'!C43+'NC-2102 Quick Service-Burger'!C43+'NC-2103 Bar with Food'!C43+'SC-2120 Local Bar SC-2220 Prep'!C41+'SC-2109 Local Gourmet Coffee'!C43+'SC-2112 Fast Casual Mexican'!C43</f>
        <v>0</v>
      </c>
      <c r="D43" s="53">
        <f>'NT-1422 Quick Service-Deli'!D43+'CP-2352 Quick Service-Asian'!D43+'CP-2353 Quick Service-Chicken'!D43+'CP-2351 Quick Service-Healthy'!D43+'CP-2350 Food Hall Seating'!D43+'CP-2356 Gourmet Market w Bar'!D43+'CP-2338 Candy'!D43+'NC-2102 Quick Service-Burger'!D43+'NC-2103 Bar with Food'!D43+'SC-2120 Local Bar SC-2220 Prep'!D41+'SC-2109 Local Gourmet Coffee'!D43+'SC-2112 Fast Casual Mexican'!D43</f>
        <v>0</v>
      </c>
      <c r="E43" s="53">
        <f>'NT-1422 Quick Service-Deli'!E43+'CP-2352 Quick Service-Asian'!E43+'CP-2353 Quick Service-Chicken'!E43+'CP-2351 Quick Service-Healthy'!E43+'CP-2350 Food Hall Seating'!E43+'CP-2356 Gourmet Market w Bar'!E43+'CP-2338 Candy'!E43+'NC-2102 Quick Service-Burger'!E43+'NC-2103 Bar with Food'!E43+'SC-2120 Local Bar SC-2220 Prep'!E41+'SC-2109 Local Gourmet Coffee'!E43+'SC-2112 Fast Casual Mexican'!E43</f>
        <v>0</v>
      </c>
      <c r="F43" s="53">
        <f>'NT-1422 Quick Service-Deli'!F43+'CP-2352 Quick Service-Asian'!F43+'CP-2353 Quick Service-Chicken'!F43+'CP-2351 Quick Service-Healthy'!F43+'CP-2350 Food Hall Seating'!F43+'CP-2356 Gourmet Market w Bar'!F43+'CP-2338 Candy'!F43+'NC-2102 Quick Service-Burger'!F43+'NC-2103 Bar with Food'!F43+'SC-2120 Local Bar SC-2220 Prep'!F41+'SC-2109 Local Gourmet Coffee'!F43+'SC-2112 Fast Casual Mexican'!F43</f>
        <v>0</v>
      </c>
      <c r="G43" s="53">
        <f>'NT-1422 Quick Service-Deli'!G43+'CP-2352 Quick Service-Asian'!G43+'CP-2353 Quick Service-Chicken'!G43+'CP-2351 Quick Service-Healthy'!G43+'CP-2350 Food Hall Seating'!G43+'CP-2356 Gourmet Market w Bar'!G43+'CP-2338 Candy'!G43+'NC-2102 Quick Service-Burger'!G43+'NC-2103 Bar with Food'!G43+'SC-2120 Local Bar SC-2220 Prep'!G41+'SC-2109 Local Gourmet Coffee'!G43+'SC-2112 Fast Casual Mexican'!G43</f>
        <v>0</v>
      </c>
      <c r="H43" s="53">
        <f>'NT-1422 Quick Service-Deli'!H43+'CP-2352 Quick Service-Asian'!H43+'CP-2353 Quick Service-Chicken'!H43+'CP-2351 Quick Service-Healthy'!H43+'CP-2350 Food Hall Seating'!H43+'CP-2356 Gourmet Market w Bar'!H43+'CP-2338 Candy'!H43+'NC-2102 Quick Service-Burger'!H43+'NC-2103 Bar with Food'!H43+'SC-2120 Local Bar SC-2220 Prep'!H41+'SC-2109 Local Gourmet Coffee'!H43+'SC-2112 Fast Casual Mexican'!H43</f>
        <v>0</v>
      </c>
      <c r="I43" s="53">
        <f>'NT-1422 Quick Service-Deli'!I43+'CP-2352 Quick Service-Asian'!I43+'CP-2353 Quick Service-Chicken'!I43+'CP-2351 Quick Service-Healthy'!I43+'CP-2350 Food Hall Seating'!I43+'CP-2356 Gourmet Market w Bar'!I43+'CP-2338 Candy'!I43+'NC-2102 Quick Service-Burger'!I43+'NC-2103 Bar with Food'!I43+'SC-2120 Local Bar SC-2220 Prep'!I41+'SC-2109 Local Gourmet Coffee'!I43+'SC-2112 Fast Casual Mexican'!I43</f>
        <v>0</v>
      </c>
      <c r="J43" s="53">
        <f>'NT-1422 Quick Service-Deli'!J43+'CP-2352 Quick Service-Asian'!J43+'CP-2353 Quick Service-Chicken'!J43+'CP-2351 Quick Service-Healthy'!J43+'CP-2350 Food Hall Seating'!J43+'CP-2356 Gourmet Market w Bar'!J43+'CP-2338 Candy'!J43+'NC-2102 Quick Service-Burger'!J43+'NC-2103 Bar with Food'!J43+'SC-2120 Local Bar SC-2220 Prep'!J41+'SC-2109 Local Gourmet Coffee'!J43+'SC-2112 Fast Casual Mexican'!J43</f>
        <v>0</v>
      </c>
      <c r="K43" s="53">
        <f>'NT-1422 Quick Service-Deli'!K43+'CP-2352 Quick Service-Asian'!K43+'CP-2353 Quick Service-Chicken'!K43+'CP-2351 Quick Service-Healthy'!K43+'CP-2350 Food Hall Seating'!K43+'CP-2356 Gourmet Market w Bar'!K43+'CP-2338 Candy'!K43+'NC-2102 Quick Service-Burger'!K43+'NC-2103 Bar with Food'!K43+'SC-2120 Local Bar SC-2220 Prep'!K41+'SC-2109 Local Gourmet Coffee'!K43+'SC-2112 Fast Casual Mexican'!K43</f>
        <v>0</v>
      </c>
      <c r="L43" s="53">
        <f>'NT-1422 Quick Service-Deli'!L43+'CP-2352 Quick Service-Asian'!L43+'CP-2353 Quick Service-Chicken'!L43+'CP-2351 Quick Service-Healthy'!L43+'CP-2350 Food Hall Seating'!L43+'CP-2356 Gourmet Market w Bar'!L43+'CP-2338 Candy'!L43+'NC-2102 Quick Service-Burger'!L43+'NC-2103 Bar with Food'!L43+'SC-2120 Local Bar SC-2220 Prep'!L41+'SC-2109 Local Gourmet Coffee'!L43+'SC-2112 Fast Casual Mexican'!L43</f>
        <v>0</v>
      </c>
      <c r="M43" s="53">
        <f>'NT-1422 Quick Service-Deli'!M43+'CP-2352 Quick Service-Asian'!M43+'CP-2353 Quick Service-Chicken'!M43+'CP-2351 Quick Service-Healthy'!M43+'CP-2350 Food Hall Seating'!M43+'CP-2356 Gourmet Market w Bar'!M43+'CP-2338 Candy'!M43+'NC-2102 Quick Service-Burger'!M43+'NC-2103 Bar with Food'!M43+'SC-2120 Local Bar SC-2220 Prep'!M41+'SC-2109 Local Gourmet Coffee'!M43+'SC-2112 Fast Casual Mexican'!M43</f>
        <v>0</v>
      </c>
      <c r="N43" s="53">
        <f>'NT-1422 Quick Service-Deli'!N43+'CP-2352 Quick Service-Asian'!N43+'CP-2353 Quick Service-Chicken'!N43+'CP-2351 Quick Service-Healthy'!N43+'CP-2350 Food Hall Seating'!N43+'CP-2356 Gourmet Market w Bar'!N43+'CP-2338 Candy'!N43+'NC-2102 Quick Service-Burger'!N43+'NC-2103 Bar with Food'!N43+'SC-2120 Local Bar SC-2220 Prep'!N41+'SC-2109 Local Gourmet Coffee'!N43+'SC-2112 Fast Casual Mexican'!N43</f>
        <v>0</v>
      </c>
      <c r="O43" s="53">
        <f>'NT-1422 Quick Service-Deli'!O43+'CP-2352 Quick Service-Asian'!O43+'CP-2353 Quick Service-Chicken'!O43+'CP-2351 Quick Service-Healthy'!O43+'CP-2350 Food Hall Seating'!O43+'CP-2356 Gourmet Market w Bar'!O43+'CP-2338 Candy'!O43+'NC-2102 Quick Service-Burger'!O43+'NC-2103 Bar with Food'!O43+'SC-2120 Local Bar SC-2220 Prep'!O41+'SC-2109 Local Gourmet Coffee'!O43+'SC-2112 Fast Casual Mexican'!O43</f>
        <v>0</v>
      </c>
      <c r="P43" s="53">
        <f>'NT-1422 Quick Service-Deli'!P43+'CP-2352 Quick Service-Asian'!P43+'CP-2353 Quick Service-Chicken'!P43+'CP-2351 Quick Service-Healthy'!P43+'CP-2350 Food Hall Seating'!P43+'CP-2356 Gourmet Market w Bar'!P43+'CP-2338 Candy'!P43+'NC-2102 Quick Service-Burger'!P43+'NC-2103 Bar with Food'!P43+'SC-2120 Local Bar SC-2220 Prep'!P41+'SC-2109 Local Gourmet Coffee'!P43+'SC-2112 Fast Casual Mexican'!P43</f>
        <v>0</v>
      </c>
      <c r="Q43" s="53">
        <f>'NT-1422 Quick Service-Deli'!Q43+'CP-2352 Quick Service-Asian'!Q43+'CP-2353 Quick Service-Chicken'!Q43+'CP-2351 Quick Service-Healthy'!Q43+'CP-2350 Food Hall Seating'!Q43+'CP-2356 Gourmet Market w Bar'!Q43+'CP-2338 Candy'!Q43+'NC-2102 Quick Service-Burger'!Q43+'NC-2103 Bar with Food'!Q43+'SC-2120 Local Bar SC-2220 Prep'!Q41+'SC-2109 Local Gourmet Coffee'!Q43+'SC-2112 Fast Casual Mexican'!Q43</f>
        <v>0</v>
      </c>
      <c r="R43" s="53">
        <f>'NT-1422 Quick Service-Deli'!R43+'CP-2352 Quick Service-Asian'!R43+'CP-2353 Quick Service-Chicken'!R43+'CP-2351 Quick Service-Healthy'!R43+'CP-2350 Food Hall Seating'!R43+'CP-2356 Gourmet Market w Bar'!R43+'CP-2338 Candy'!R43+'NC-2102 Quick Service-Burger'!R43+'NC-2103 Bar with Food'!R43+'SC-2120 Local Bar SC-2220 Prep'!R41+'SC-2109 Local Gourmet Coffee'!R43+'SC-2112 Fast Casual Mexican'!R43</f>
        <v>0</v>
      </c>
      <c r="S43" s="15">
        <f>SUM(C43:R43)</f>
        <v>0</v>
      </c>
      <c r="T43" s="86"/>
      <c r="U43" s="86"/>
      <c r="V43" s="86"/>
      <c r="W43" s="86"/>
      <c r="X43" s="86"/>
      <c r="Y43" s="86"/>
      <c r="Z43" s="86"/>
      <c r="AA43" s="86"/>
      <c r="AB43" s="86"/>
      <c r="AC43" s="86"/>
    </row>
    <row r="44" spans="1:29" ht="13.9" x14ac:dyDescent="0.4">
      <c r="B44" s="1" t="s">
        <v>10</v>
      </c>
      <c r="C44" s="33">
        <f t="shared" ref="C44:S44" si="38">C42-C43</f>
        <v>0</v>
      </c>
      <c r="D44" s="33">
        <f t="shared" ref="D44:R44" si="39">D42-D43</f>
        <v>0</v>
      </c>
      <c r="E44" s="33">
        <f t="shared" si="39"/>
        <v>0</v>
      </c>
      <c r="F44" s="33">
        <f t="shared" si="39"/>
        <v>0</v>
      </c>
      <c r="G44" s="33">
        <f t="shared" si="39"/>
        <v>0</v>
      </c>
      <c r="H44" s="33">
        <f t="shared" si="39"/>
        <v>0</v>
      </c>
      <c r="I44" s="33">
        <f t="shared" si="39"/>
        <v>0</v>
      </c>
      <c r="J44" s="33">
        <f t="shared" si="39"/>
        <v>0</v>
      </c>
      <c r="K44" s="33">
        <f t="shared" si="39"/>
        <v>0</v>
      </c>
      <c r="L44" s="33">
        <f t="shared" si="39"/>
        <v>0</v>
      </c>
      <c r="M44" s="33">
        <f t="shared" si="39"/>
        <v>0</v>
      </c>
      <c r="N44" s="33">
        <f t="shared" si="39"/>
        <v>0</v>
      </c>
      <c r="O44" s="33">
        <f t="shared" si="39"/>
        <v>0</v>
      </c>
      <c r="P44" s="33">
        <f t="shared" si="39"/>
        <v>0</v>
      </c>
      <c r="Q44" s="33">
        <f t="shared" si="39"/>
        <v>0</v>
      </c>
      <c r="R44" s="33">
        <f t="shared" si="39"/>
        <v>0</v>
      </c>
      <c r="S44" s="49">
        <f t="shared" si="38"/>
        <v>0</v>
      </c>
    </row>
    <row r="45" spans="1:29" x14ac:dyDescent="0.35">
      <c r="B45" s="2"/>
      <c r="C45" s="33"/>
      <c r="D45" s="33"/>
      <c r="E45" s="33"/>
      <c r="F45" s="33"/>
      <c r="G45" s="33"/>
      <c r="H45" s="33"/>
      <c r="I45" s="33"/>
      <c r="J45" s="33"/>
      <c r="K45" s="33"/>
      <c r="L45" s="33"/>
      <c r="M45" s="33"/>
      <c r="N45" s="33"/>
      <c r="O45" s="33"/>
      <c r="P45" s="33"/>
      <c r="Q45" s="33"/>
      <c r="R45" s="33"/>
      <c r="S45" s="49"/>
      <c r="T45" s="89"/>
    </row>
    <row r="46" spans="1:29" ht="15.75" customHeight="1" x14ac:dyDescent="0.4">
      <c r="B46" s="2" t="s">
        <v>29</v>
      </c>
      <c r="C46" s="33"/>
      <c r="D46" s="33"/>
      <c r="E46" s="33"/>
      <c r="F46" s="33"/>
      <c r="G46" s="33"/>
      <c r="H46" s="33"/>
      <c r="I46" s="33"/>
      <c r="J46" s="33"/>
      <c r="K46" s="33"/>
      <c r="L46" s="33"/>
      <c r="M46" s="33"/>
      <c r="N46" s="33"/>
      <c r="O46" s="33"/>
      <c r="P46" s="33"/>
      <c r="Q46" s="33"/>
      <c r="R46" s="33"/>
      <c r="S46" s="49">
        <f>'NT-1422 Quick Service-Deli'!S46+'CP-2352 Quick Service-Asian'!S46+'CP-2353 Quick Service-Chicken'!S46+'CP-2351 Quick Service-Healthy'!S46+'CP-2350 Food Hall Seating'!S46+'CP-2356 Gourmet Market w Bar'!S46+'CP-2338 Candy'!S46+'NC-2102 Quick Service-Burger'!S46+'NC-2103 Bar with Food'!S46+'SC-2120 Local Bar SC-2220 Prep'!S46+'SC-2109 Local Gourmet Coffee'!S46+'SC-2112 Fast Casual Mexican'!S46</f>
        <v>0</v>
      </c>
      <c r="T46" s="86"/>
      <c r="U46" s="86"/>
      <c r="V46" s="86"/>
      <c r="W46" s="86"/>
      <c r="X46" s="86"/>
      <c r="Y46" s="86"/>
      <c r="Z46" s="86"/>
      <c r="AA46" s="86"/>
      <c r="AB46" s="86"/>
      <c r="AC46" s="86"/>
    </row>
    <row r="47" spans="1:29" x14ac:dyDescent="0.35">
      <c r="B47" s="2" t="s">
        <v>11</v>
      </c>
      <c r="C47" s="33"/>
      <c r="D47" s="33"/>
      <c r="E47" s="33"/>
      <c r="F47" s="33"/>
      <c r="G47" s="33"/>
      <c r="H47" s="33"/>
      <c r="I47" s="33"/>
      <c r="J47" s="33"/>
      <c r="K47" s="33"/>
      <c r="L47" s="33"/>
      <c r="M47" s="33"/>
      <c r="N47" s="33"/>
      <c r="O47" s="33"/>
      <c r="P47" s="33"/>
      <c r="Q47" s="33"/>
      <c r="R47" s="33"/>
      <c r="S47" s="49">
        <f>IFERROR(S46/S15,0)</f>
        <v>0</v>
      </c>
    </row>
    <row r="48" spans="1:29" ht="13.9" x14ac:dyDescent="0.4">
      <c r="B48" s="10"/>
      <c r="C48" s="33"/>
      <c r="D48" s="33"/>
      <c r="E48" s="33"/>
      <c r="F48" s="33"/>
      <c r="G48" s="33"/>
      <c r="H48" s="33"/>
      <c r="I48" s="33"/>
      <c r="J48" s="33"/>
      <c r="K48" s="33"/>
      <c r="L48" s="33"/>
      <c r="M48" s="33"/>
      <c r="N48" s="33"/>
      <c r="O48" s="33"/>
      <c r="P48" s="33"/>
      <c r="Q48" s="33"/>
      <c r="R48" s="33"/>
      <c r="S48" s="49"/>
    </row>
    <row r="49" spans="1:259" ht="15.75" x14ac:dyDescent="0.4">
      <c r="B49" s="2" t="s">
        <v>30</v>
      </c>
      <c r="C49" s="33"/>
      <c r="D49" s="33"/>
      <c r="E49" s="33"/>
      <c r="F49" s="33"/>
      <c r="G49" s="33"/>
      <c r="H49" s="33"/>
      <c r="I49" s="33"/>
      <c r="J49" s="33"/>
      <c r="K49" s="33"/>
      <c r="L49" s="33"/>
      <c r="M49" s="33"/>
      <c r="N49" s="33"/>
      <c r="O49" s="33"/>
      <c r="P49" s="33"/>
      <c r="Q49" s="33"/>
      <c r="R49" s="33"/>
      <c r="S49" s="49">
        <f>'NT-1422 Quick Service-Deli'!S49+'CP-2352 Quick Service-Asian'!S49+'CP-2353 Quick Service-Chicken'!S49+'CP-2351 Quick Service-Healthy'!S49+'CP-2350 Food Hall Seating'!S49+'CP-2356 Gourmet Market w Bar'!S49+'CP-2338 Candy'!S49+'NC-2102 Quick Service-Burger'!S49+'NC-2103 Bar with Food'!S49+'SC-2120 Local Bar SC-2220 Prep'!S49+'SC-2109 Local Gourmet Coffee'!S49+'SC-2112 Fast Casual Mexican'!S49</f>
        <v>0</v>
      </c>
      <c r="T49" s="86"/>
      <c r="U49" s="86"/>
      <c r="V49" s="86"/>
      <c r="W49" s="86"/>
      <c r="X49" s="86"/>
      <c r="Y49" s="86"/>
      <c r="Z49" s="86"/>
      <c r="AA49" s="86"/>
      <c r="AB49" s="86"/>
      <c r="AC49" s="86"/>
    </row>
    <row r="50" spans="1:259" x14ac:dyDescent="0.35">
      <c r="B50" s="2" t="s">
        <v>21</v>
      </c>
      <c r="C50" s="33"/>
      <c r="D50" s="33"/>
      <c r="E50" s="33"/>
      <c r="F50" s="33"/>
      <c r="G50" s="33"/>
      <c r="H50" s="33"/>
      <c r="I50" s="33"/>
      <c r="J50" s="33"/>
      <c r="K50" s="33"/>
      <c r="L50" s="33"/>
      <c r="M50" s="33"/>
      <c r="N50" s="33"/>
      <c r="O50" s="33"/>
      <c r="P50" s="33"/>
      <c r="Q50" s="33"/>
      <c r="R50" s="33"/>
      <c r="S50" s="49">
        <f>IFERROR(S49/S15,0)</f>
        <v>0</v>
      </c>
    </row>
    <row r="51" spans="1:259" x14ac:dyDescent="0.35">
      <c r="B51" s="2"/>
      <c r="C51" s="33"/>
      <c r="D51" s="33"/>
      <c r="E51" s="33"/>
      <c r="F51" s="33"/>
      <c r="G51" s="33"/>
      <c r="H51" s="33"/>
      <c r="I51" s="33"/>
      <c r="J51" s="33"/>
      <c r="K51" s="33"/>
      <c r="L51" s="33"/>
      <c r="M51" s="33"/>
      <c r="N51" s="33"/>
      <c r="O51" s="33"/>
      <c r="P51" s="33"/>
      <c r="Q51" s="33"/>
      <c r="R51" s="33"/>
      <c r="S51" s="49"/>
    </row>
    <row r="52" spans="1:259" ht="13.9" thickBot="1" x14ac:dyDescent="0.4">
      <c r="B52" s="5"/>
      <c r="C52" s="61"/>
      <c r="D52" s="61"/>
      <c r="E52" s="61"/>
      <c r="F52" s="61"/>
      <c r="G52" s="61"/>
      <c r="H52" s="61"/>
      <c r="I52" s="61"/>
      <c r="J52" s="61"/>
      <c r="K52" s="61"/>
      <c r="L52" s="61"/>
      <c r="M52" s="61"/>
      <c r="N52" s="61"/>
      <c r="O52" s="61"/>
      <c r="P52" s="61"/>
      <c r="Q52" s="61"/>
      <c r="R52" s="61"/>
      <c r="S52" s="62"/>
    </row>
    <row r="53" spans="1:259" s="44" customFormat="1" ht="30" customHeight="1" x14ac:dyDescent="0.35">
      <c r="B53" s="42" t="s">
        <v>25</v>
      </c>
      <c r="C53" s="45"/>
      <c r="D53" s="45"/>
      <c r="E53" s="45"/>
      <c r="F53" s="45"/>
      <c r="G53" s="45"/>
      <c r="H53" s="45"/>
      <c r="I53" s="45"/>
      <c r="J53" s="45"/>
      <c r="K53" s="45"/>
      <c r="L53" s="45"/>
      <c r="M53" s="45"/>
      <c r="N53" s="45"/>
      <c r="O53" s="45"/>
      <c r="P53" s="45"/>
      <c r="Q53" s="45"/>
    </row>
    <row r="54" spans="1:259" s="48" customFormat="1" ht="50.2" customHeight="1" x14ac:dyDescent="0.35">
      <c r="A54" s="46"/>
      <c r="B54" s="94" t="s">
        <v>58</v>
      </c>
      <c r="C54" s="94"/>
      <c r="D54" s="94"/>
      <c r="E54" s="94"/>
      <c r="F54" s="94"/>
      <c r="G54" s="94"/>
      <c r="H54" s="94"/>
      <c r="I54" s="94"/>
      <c r="J54" s="94"/>
      <c r="K54" s="94"/>
      <c r="L54" s="94"/>
      <c r="M54" s="94"/>
      <c r="N54" s="94"/>
      <c r="O54" s="94"/>
      <c r="P54" s="94"/>
      <c r="Q54" s="94"/>
      <c r="R54" s="94"/>
      <c r="S54" s="94"/>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row>
    <row r="55" spans="1:259" s="48" customFormat="1" ht="30" customHeight="1" x14ac:dyDescent="0.35">
      <c r="A55" s="46"/>
      <c r="B55" s="94" t="s">
        <v>71</v>
      </c>
      <c r="C55" s="94"/>
      <c r="D55" s="94"/>
      <c r="E55" s="94"/>
      <c r="F55" s="94"/>
      <c r="G55" s="94"/>
      <c r="H55" s="94"/>
      <c r="I55" s="94"/>
      <c r="J55" s="94"/>
      <c r="K55" s="94"/>
      <c r="L55" s="94"/>
      <c r="M55" s="94"/>
      <c r="N55" s="94"/>
      <c r="O55" s="94"/>
      <c r="P55" s="94"/>
      <c r="Q55" s="94"/>
      <c r="R55" s="94"/>
      <c r="S55" s="94"/>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c r="FH55" s="47"/>
      <c r="FI55" s="47"/>
      <c r="FJ55" s="47"/>
      <c r="FK55" s="47"/>
      <c r="FL55" s="47"/>
      <c r="FM55" s="47"/>
      <c r="FN55" s="47"/>
      <c r="FO55" s="47"/>
      <c r="FP55" s="47"/>
      <c r="FQ55" s="47"/>
      <c r="FR55" s="47"/>
      <c r="FS55" s="47"/>
      <c r="FT55" s="47"/>
      <c r="FU55" s="47"/>
      <c r="FV55" s="47"/>
      <c r="FW55" s="47"/>
      <c r="FX55" s="47"/>
      <c r="FY55" s="47"/>
      <c r="FZ55" s="47"/>
      <c r="GA55" s="47"/>
      <c r="GB55" s="47"/>
      <c r="GC55" s="47"/>
      <c r="GD55" s="47"/>
      <c r="GE55" s="47"/>
      <c r="GF55" s="47"/>
      <c r="GG55" s="47"/>
      <c r="GH55" s="47"/>
      <c r="GI55" s="47"/>
      <c r="GJ55" s="47"/>
      <c r="GK55" s="47"/>
      <c r="GL55" s="47"/>
      <c r="GM55" s="47"/>
      <c r="GN55" s="47"/>
      <c r="GO55" s="47"/>
      <c r="GP55" s="47"/>
      <c r="GQ55" s="47"/>
      <c r="GR55" s="47"/>
      <c r="GS55" s="47"/>
      <c r="GT55" s="47"/>
      <c r="GU55" s="47"/>
      <c r="GV55" s="47"/>
      <c r="GW55" s="47"/>
      <c r="GX55" s="47"/>
      <c r="GY55" s="47"/>
      <c r="GZ55" s="47"/>
      <c r="HA55" s="47"/>
      <c r="HB55" s="47"/>
      <c r="HC55" s="47"/>
      <c r="HD55" s="47"/>
      <c r="HE55" s="47"/>
      <c r="HF55" s="47"/>
      <c r="HG55" s="47"/>
      <c r="HH55" s="47"/>
      <c r="HI55" s="47"/>
      <c r="HJ55" s="47"/>
      <c r="HK55" s="47"/>
      <c r="HL55" s="47"/>
      <c r="HM55" s="47"/>
      <c r="HN55" s="47"/>
      <c r="HO55" s="47"/>
      <c r="HP55" s="47"/>
      <c r="HQ55" s="47"/>
      <c r="HR55" s="47"/>
      <c r="HS55" s="47"/>
      <c r="HT55" s="47"/>
      <c r="HU55" s="47"/>
      <c r="HV55" s="47"/>
      <c r="HW55" s="47"/>
      <c r="HX55" s="47"/>
      <c r="HY55" s="47"/>
      <c r="HZ55" s="47"/>
      <c r="IA55" s="47"/>
      <c r="IB55" s="47"/>
      <c r="IC55" s="47"/>
      <c r="ID55" s="47"/>
      <c r="IE55" s="47"/>
      <c r="IF55" s="47"/>
      <c r="IG55" s="47"/>
      <c r="IH55" s="47"/>
      <c r="II55" s="47"/>
      <c r="IJ55" s="47"/>
      <c r="IK55" s="47"/>
      <c r="IL55" s="47"/>
      <c r="IM55" s="47"/>
      <c r="IN55" s="47"/>
      <c r="IO55" s="47"/>
      <c r="IP55" s="47"/>
      <c r="IQ55" s="47"/>
      <c r="IR55" s="47"/>
      <c r="IS55" s="47"/>
      <c r="IT55" s="47"/>
      <c r="IU55" s="47"/>
      <c r="IV55" s="47"/>
      <c r="IW55" s="47"/>
      <c r="IX55" s="47"/>
      <c r="IY55" s="47"/>
    </row>
    <row r="56" spans="1:259" s="43" customFormat="1" ht="30" customHeight="1" x14ac:dyDescent="0.35">
      <c r="A56" s="44"/>
      <c r="B56" s="95" t="s">
        <v>28</v>
      </c>
      <c r="C56" s="95"/>
      <c r="D56" s="95"/>
      <c r="E56" s="95"/>
      <c r="F56" s="95"/>
      <c r="G56" s="95"/>
      <c r="H56" s="95"/>
      <c r="I56" s="95"/>
      <c r="J56" s="95"/>
      <c r="K56" s="95"/>
      <c r="L56" s="95"/>
      <c r="M56" s="95"/>
      <c r="N56" s="95"/>
      <c r="O56" s="95"/>
      <c r="P56" s="95"/>
      <c r="Q56" s="95"/>
      <c r="R56" s="95"/>
      <c r="S56" s="95"/>
    </row>
    <row r="57" spans="1:259" s="43" customFormat="1" ht="30" customHeight="1" x14ac:dyDescent="0.35">
      <c r="A57" s="44"/>
      <c r="B57" s="43" t="s">
        <v>40</v>
      </c>
    </row>
    <row r="58" spans="1:259" x14ac:dyDescent="0.35">
      <c r="B58" s="20"/>
      <c r="C58" s="20"/>
      <c r="D58" s="20"/>
      <c r="E58" s="20"/>
      <c r="F58" s="20"/>
      <c r="G58" s="20"/>
      <c r="H58" s="20"/>
      <c r="I58" s="20"/>
      <c r="J58" s="20"/>
      <c r="K58" s="20"/>
      <c r="L58" s="20"/>
      <c r="M58" s="20"/>
      <c r="N58" s="20"/>
      <c r="O58" s="20"/>
      <c r="P58" s="20"/>
      <c r="Q58" s="20"/>
    </row>
    <row r="59" spans="1:259" s="20" customFormat="1" x14ac:dyDescent="0.35">
      <c r="A59"/>
    </row>
    <row r="60" spans="1:259" s="20" customFormat="1" x14ac:dyDescent="0.35">
      <c r="A60"/>
    </row>
    <row r="61" spans="1:259" s="20" customFormat="1" x14ac:dyDescent="0.35">
      <c r="A61"/>
    </row>
    <row r="62" spans="1:259" s="20" customFormat="1" x14ac:dyDescent="0.35">
      <c r="A62"/>
    </row>
    <row r="63" spans="1:259" s="20" customFormat="1" x14ac:dyDescent="0.35">
      <c r="A63"/>
    </row>
    <row r="64" spans="1:259" s="20" customFormat="1" x14ac:dyDescent="0.35">
      <c r="A64"/>
    </row>
    <row r="65" spans="1:1" s="20" customFormat="1" x14ac:dyDescent="0.35">
      <c r="A65"/>
    </row>
    <row r="66" spans="1:1" s="20" customFormat="1" x14ac:dyDescent="0.35">
      <c r="A66"/>
    </row>
    <row r="67" spans="1:1" s="20" customFormat="1" x14ac:dyDescent="0.35">
      <c r="A67"/>
    </row>
    <row r="68" spans="1:1" s="20" customFormat="1" x14ac:dyDescent="0.35">
      <c r="A68"/>
    </row>
    <row r="69" spans="1:1" s="20" customFormat="1" x14ac:dyDescent="0.35">
      <c r="A69"/>
    </row>
    <row r="70" spans="1:1" s="20" customFormat="1" x14ac:dyDescent="0.35">
      <c r="A70"/>
    </row>
    <row r="71" spans="1:1" s="20" customFormat="1" x14ac:dyDescent="0.35">
      <c r="A71"/>
    </row>
    <row r="72" spans="1:1" s="20" customFormat="1" x14ac:dyDescent="0.35">
      <c r="A72"/>
    </row>
    <row r="73" spans="1:1" s="20" customFormat="1" x14ac:dyDescent="0.35">
      <c r="A73"/>
    </row>
  </sheetData>
  <sheetProtection sheet="1" selectLockedCells="1"/>
  <protectedRanges>
    <protectedRange sqref="Q2" name="Range1"/>
  </protectedRanges>
  <dataConsolidate/>
  <mergeCells count="5">
    <mergeCell ref="B56:S56"/>
    <mergeCell ref="B10:S10"/>
    <mergeCell ref="B54:S54"/>
    <mergeCell ref="B55:S55"/>
    <mergeCell ref="L2:S2"/>
  </mergeCells>
  <pageMargins left="0.25" right="0.21" top="0.42" bottom="0.39" header="0.23" footer="0.17"/>
  <pageSetup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9"/>
  <sheetViews>
    <sheetView workbookViewId="0">
      <selection activeCell="A6" sqref="A6"/>
    </sheetView>
  </sheetViews>
  <sheetFormatPr defaultRowHeight="13.5" x14ac:dyDescent="0.35"/>
  <cols>
    <col min="1" max="1" width="83.75" customWidth="1"/>
  </cols>
  <sheetData>
    <row r="1" spans="1:1" ht="22.5" customHeight="1" x14ac:dyDescent="0.4">
      <c r="A1" s="8" t="s">
        <v>39</v>
      </c>
    </row>
    <row r="2" spans="1:1" x14ac:dyDescent="0.35">
      <c r="A2" s="92" t="s">
        <v>55</v>
      </c>
    </row>
    <row r="3" spans="1:1" x14ac:dyDescent="0.35">
      <c r="A3" s="38"/>
    </row>
    <row r="4" spans="1:1" x14ac:dyDescent="0.35">
      <c r="A4" s="38"/>
    </row>
    <row r="5" spans="1:1" x14ac:dyDescent="0.35">
      <c r="A5" s="38"/>
    </row>
    <row r="6" spans="1:1" x14ac:dyDescent="0.35">
      <c r="A6" s="38"/>
    </row>
    <row r="7" spans="1:1" x14ac:dyDescent="0.35">
      <c r="A7" s="38"/>
    </row>
    <row r="8" spans="1:1" x14ac:dyDescent="0.35">
      <c r="A8" s="39"/>
    </row>
    <row r="9" spans="1:1" x14ac:dyDescent="0.35">
      <c r="A9" s="39"/>
    </row>
    <row r="10" spans="1:1" x14ac:dyDescent="0.35">
      <c r="A10" s="39"/>
    </row>
    <row r="11" spans="1:1" x14ac:dyDescent="0.35">
      <c r="A11" s="39"/>
    </row>
    <row r="12" spans="1:1" x14ac:dyDescent="0.35">
      <c r="A12" s="39"/>
    </row>
    <row r="13" spans="1:1" x14ac:dyDescent="0.35">
      <c r="A13" s="39"/>
    </row>
    <row r="14" spans="1:1" x14ac:dyDescent="0.35">
      <c r="A14" s="39"/>
    </row>
    <row r="15" spans="1:1" x14ac:dyDescent="0.35">
      <c r="A15" s="39"/>
    </row>
    <row r="16" spans="1:1" x14ac:dyDescent="0.35">
      <c r="A16" s="39"/>
    </row>
    <row r="17" spans="1:1" x14ac:dyDescent="0.35">
      <c r="A17" s="39"/>
    </row>
    <row r="18" spans="1:1" x14ac:dyDescent="0.35">
      <c r="A18" s="39"/>
    </row>
    <row r="19" spans="1:1" x14ac:dyDescent="0.35">
      <c r="A19" s="39"/>
    </row>
    <row r="20" spans="1:1" x14ac:dyDescent="0.35">
      <c r="A20" s="39"/>
    </row>
    <row r="21" spans="1:1" x14ac:dyDescent="0.35">
      <c r="A21" s="39"/>
    </row>
    <row r="22" spans="1:1" x14ac:dyDescent="0.35">
      <c r="A22" s="39"/>
    </row>
    <row r="23" spans="1:1" x14ac:dyDescent="0.35">
      <c r="A23" s="39"/>
    </row>
    <row r="24" spans="1:1" x14ac:dyDescent="0.35">
      <c r="A24" s="39"/>
    </row>
    <row r="25" spans="1:1" x14ac:dyDescent="0.35">
      <c r="A25" s="39"/>
    </row>
    <row r="26" spans="1:1" x14ac:dyDescent="0.35">
      <c r="A26" s="39"/>
    </row>
    <row r="27" spans="1:1" x14ac:dyDescent="0.35">
      <c r="A27" s="39"/>
    </row>
    <row r="28" spans="1:1" x14ac:dyDescent="0.35">
      <c r="A28" s="39"/>
    </row>
    <row r="29" spans="1:1" x14ac:dyDescent="0.35">
      <c r="A29" s="39"/>
    </row>
    <row r="30" spans="1:1" x14ac:dyDescent="0.35">
      <c r="A30" s="39"/>
    </row>
    <row r="31" spans="1:1" x14ac:dyDescent="0.35">
      <c r="A31" s="39"/>
    </row>
    <row r="32" spans="1:1" x14ac:dyDescent="0.35">
      <c r="A32" s="39"/>
    </row>
    <row r="33" spans="1:1" x14ac:dyDescent="0.35">
      <c r="A33" s="39"/>
    </row>
    <row r="34" spans="1:1" x14ac:dyDescent="0.35">
      <c r="A34" s="39"/>
    </row>
    <row r="35" spans="1:1" x14ac:dyDescent="0.35">
      <c r="A35" s="39"/>
    </row>
    <row r="36" spans="1:1" x14ac:dyDescent="0.35">
      <c r="A36" s="39"/>
    </row>
    <row r="37" spans="1:1" x14ac:dyDescent="0.35">
      <c r="A37" s="39"/>
    </row>
    <row r="38" spans="1:1" x14ac:dyDescent="0.35">
      <c r="A38" s="39"/>
    </row>
    <row r="39" spans="1:1" x14ac:dyDescent="0.35">
      <c r="A39" s="39"/>
    </row>
    <row r="40" spans="1:1" x14ac:dyDescent="0.35">
      <c r="A40" s="39"/>
    </row>
    <row r="41" spans="1:1" x14ac:dyDescent="0.35">
      <c r="A41" s="39"/>
    </row>
    <row r="42" spans="1:1" x14ac:dyDescent="0.35">
      <c r="A42" s="39"/>
    </row>
    <row r="43" spans="1:1" x14ac:dyDescent="0.35">
      <c r="A43" s="39"/>
    </row>
    <row r="44" spans="1:1" x14ac:dyDescent="0.35">
      <c r="A44" s="39"/>
    </row>
    <row r="45" spans="1:1" x14ac:dyDescent="0.35">
      <c r="A45" s="39"/>
    </row>
    <row r="46" spans="1:1" x14ac:dyDescent="0.35">
      <c r="A46" s="39"/>
    </row>
    <row r="47" spans="1:1" x14ac:dyDescent="0.35">
      <c r="A47" s="39"/>
    </row>
    <row r="48" spans="1:1" x14ac:dyDescent="0.35">
      <c r="A48" s="39"/>
    </row>
    <row r="49" spans="1:1" x14ac:dyDescent="0.35">
      <c r="A49" s="40"/>
    </row>
  </sheetData>
  <pageMargins left="0.7" right="0.7" top="0.75" bottom="0.75" header="0.3" footer="0.3"/>
  <pageSetup paperSize="20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Y57"/>
  <sheetViews>
    <sheetView zoomScale="70" zoomScaleNormal="70" workbookViewId="0">
      <selection activeCell="E21" sqref="E21"/>
    </sheetView>
  </sheetViews>
  <sheetFormatPr defaultColWidth="9" defaultRowHeight="13.5" x14ac:dyDescent="0.35"/>
  <cols>
    <col min="2" max="2" width="38.25" style="20" customWidth="1"/>
    <col min="3" max="18" width="13.0625" style="20" customWidth="1"/>
    <col min="19" max="19" width="13.5625" style="20" customWidth="1"/>
    <col min="20" max="16384" width="9" style="20"/>
  </cols>
  <sheetData>
    <row r="1" spans="1:21" x14ac:dyDescent="0.35">
      <c r="B1"/>
      <c r="C1"/>
      <c r="D1"/>
      <c r="E1"/>
      <c r="F1"/>
      <c r="G1"/>
      <c r="H1"/>
      <c r="I1"/>
      <c r="J1"/>
      <c r="K1"/>
      <c r="L1"/>
      <c r="M1"/>
      <c r="N1"/>
      <c r="O1"/>
      <c r="P1"/>
      <c r="Q1"/>
      <c r="R1"/>
      <c r="S1"/>
      <c r="T1"/>
      <c r="U1"/>
    </row>
    <row r="2" spans="1:21" ht="13.9" x14ac:dyDescent="0.4">
      <c r="B2" s="65" t="s">
        <v>54</v>
      </c>
      <c r="C2" s="19"/>
      <c r="D2" s="19"/>
      <c r="E2" s="19"/>
      <c r="F2" s="19"/>
      <c r="G2" s="19"/>
      <c r="H2"/>
      <c r="I2"/>
      <c r="J2"/>
      <c r="K2" s="8" t="s">
        <v>45</v>
      </c>
      <c r="L2" s="96" t="s">
        <v>46</v>
      </c>
      <c r="M2" s="96"/>
      <c r="N2" s="96"/>
      <c r="O2" s="96"/>
      <c r="P2" s="96"/>
      <c r="Q2" s="96"/>
      <c r="R2" s="96"/>
      <c r="S2" s="96"/>
      <c r="T2"/>
      <c r="U2"/>
    </row>
    <row r="3" spans="1:21" ht="13.9" x14ac:dyDescent="0.4">
      <c r="B3" s="65" t="s">
        <v>41</v>
      </c>
      <c r="C3"/>
      <c r="D3"/>
      <c r="E3"/>
      <c r="F3"/>
      <c r="G3"/>
      <c r="H3"/>
      <c r="I3"/>
      <c r="J3"/>
      <c r="K3"/>
      <c r="L3"/>
      <c r="M3"/>
      <c r="N3"/>
      <c r="O3"/>
      <c r="P3"/>
      <c r="Q3"/>
      <c r="R3"/>
      <c r="S3"/>
      <c r="T3"/>
      <c r="U3"/>
    </row>
    <row r="4" spans="1:21" ht="13.9" x14ac:dyDescent="0.4">
      <c r="B4" s="65" t="s">
        <v>59</v>
      </c>
      <c r="C4"/>
      <c r="D4"/>
      <c r="E4"/>
      <c r="F4"/>
      <c r="G4"/>
      <c r="H4"/>
      <c r="I4"/>
      <c r="J4"/>
      <c r="K4"/>
      <c r="L4"/>
      <c r="M4"/>
      <c r="N4"/>
      <c r="O4"/>
      <c r="P4"/>
      <c r="Q4"/>
      <c r="S4"/>
      <c r="T4"/>
      <c r="U4"/>
    </row>
    <row r="5" spans="1:21" ht="13.9" x14ac:dyDescent="0.4">
      <c r="B5" s="8" t="s">
        <v>22</v>
      </c>
      <c r="C5"/>
      <c r="D5"/>
      <c r="E5"/>
      <c r="F5" s="34"/>
      <c r="G5"/>
      <c r="H5"/>
      <c r="I5"/>
      <c r="J5"/>
      <c r="K5"/>
      <c r="L5"/>
      <c r="M5"/>
      <c r="N5"/>
      <c r="O5"/>
      <c r="P5"/>
      <c r="Q5"/>
      <c r="R5"/>
      <c r="S5"/>
      <c r="T5"/>
      <c r="U5"/>
    </row>
    <row r="6" spans="1:21" ht="15" customHeight="1" x14ac:dyDescent="0.35">
      <c r="B6" s="21" t="s">
        <v>23</v>
      </c>
      <c r="C6"/>
      <c r="D6"/>
      <c r="E6"/>
      <c r="F6"/>
      <c r="G6"/>
      <c r="H6"/>
      <c r="I6"/>
      <c r="J6"/>
      <c r="K6"/>
      <c r="L6"/>
      <c r="M6"/>
      <c r="N6"/>
      <c r="O6"/>
      <c r="P6"/>
      <c r="Q6"/>
      <c r="R6"/>
      <c r="S6"/>
      <c r="T6"/>
      <c r="U6"/>
    </row>
    <row r="7" spans="1:21" x14ac:dyDescent="0.35">
      <c r="B7"/>
      <c r="C7"/>
      <c r="D7"/>
      <c r="E7"/>
      <c r="F7"/>
      <c r="G7"/>
      <c r="H7"/>
      <c r="I7"/>
      <c r="J7"/>
      <c r="K7"/>
      <c r="L7"/>
      <c r="M7"/>
      <c r="N7"/>
      <c r="O7"/>
      <c r="P7"/>
      <c r="Q7"/>
      <c r="R7"/>
      <c r="S7"/>
      <c r="T7"/>
      <c r="U7"/>
    </row>
    <row r="8" spans="1:21" ht="13.9" x14ac:dyDescent="0.4">
      <c r="B8" s="8" t="s">
        <v>49</v>
      </c>
      <c r="E8"/>
      <c r="F8"/>
      <c r="G8"/>
      <c r="H8"/>
      <c r="I8"/>
      <c r="J8"/>
      <c r="K8"/>
      <c r="L8"/>
      <c r="M8"/>
      <c r="N8"/>
      <c r="O8"/>
      <c r="P8"/>
      <c r="Q8"/>
      <c r="R8"/>
      <c r="S8"/>
      <c r="T8"/>
      <c r="U8"/>
    </row>
    <row r="9" spans="1:21" x14ac:dyDescent="0.35">
      <c r="B9" s="63" t="s">
        <v>56</v>
      </c>
      <c r="E9"/>
      <c r="F9"/>
      <c r="G9"/>
      <c r="H9"/>
      <c r="I9"/>
      <c r="J9"/>
      <c r="K9"/>
      <c r="L9"/>
      <c r="M9"/>
      <c r="N9"/>
      <c r="O9"/>
      <c r="P9"/>
      <c r="Q9"/>
      <c r="R9"/>
      <c r="S9"/>
      <c r="T9"/>
      <c r="U9"/>
    </row>
    <row r="10" spans="1:21" ht="14.25" thickBot="1" x14ac:dyDescent="0.45">
      <c r="B10" s="93" t="s">
        <v>24</v>
      </c>
      <c r="C10" s="93"/>
      <c r="D10" s="93"/>
      <c r="E10" s="93"/>
      <c r="F10" s="93"/>
      <c r="G10" s="93"/>
      <c r="H10" s="93"/>
      <c r="I10" s="93"/>
      <c r="J10" s="93"/>
      <c r="K10" s="93"/>
      <c r="L10" s="93"/>
      <c r="M10" s="93"/>
      <c r="N10" s="93"/>
      <c r="O10" s="93"/>
      <c r="P10" s="93"/>
      <c r="Q10" s="93"/>
      <c r="R10" s="93"/>
      <c r="S10" s="93"/>
      <c r="T10"/>
      <c r="U10"/>
    </row>
    <row r="11" spans="1:21" s="69" customFormat="1" ht="18.5" customHeight="1" thickBot="1" x14ac:dyDescent="0.45">
      <c r="A11" s="63"/>
      <c r="B11" s="66" t="s">
        <v>52</v>
      </c>
      <c r="C11" s="67">
        <v>2027</v>
      </c>
      <c r="D11" s="67">
        <f t="shared" ref="D11" si="0">C11+1</f>
        <v>2028</v>
      </c>
      <c r="E11" s="67">
        <f t="shared" ref="E11" si="1">D11+1</f>
        <v>2029</v>
      </c>
      <c r="F11" s="67">
        <f t="shared" ref="F11" si="2">E11+1</f>
        <v>2030</v>
      </c>
      <c r="G11" s="67">
        <f>F11+1</f>
        <v>2031</v>
      </c>
      <c r="H11" s="67">
        <f t="shared" ref="H11:K11" si="3">G11+1</f>
        <v>2032</v>
      </c>
      <c r="I11" s="67">
        <f t="shared" si="3"/>
        <v>2033</v>
      </c>
      <c r="J11" s="67">
        <f t="shared" si="3"/>
        <v>2034</v>
      </c>
      <c r="K11" s="67">
        <f t="shared" si="3"/>
        <v>2035</v>
      </c>
      <c r="L11" s="67">
        <f>K11+1</f>
        <v>2036</v>
      </c>
      <c r="M11" s="67">
        <f t="shared" ref="M11:R11" si="4">L11+1</f>
        <v>2037</v>
      </c>
      <c r="N11" s="67">
        <f t="shared" si="4"/>
        <v>2038</v>
      </c>
      <c r="O11" s="67">
        <f t="shared" si="4"/>
        <v>2039</v>
      </c>
      <c r="P11" s="67">
        <f t="shared" si="4"/>
        <v>2040</v>
      </c>
      <c r="Q11" s="67">
        <f t="shared" si="4"/>
        <v>2041</v>
      </c>
      <c r="R11" s="67">
        <f t="shared" si="4"/>
        <v>2042</v>
      </c>
      <c r="S11" s="68" t="s">
        <v>1</v>
      </c>
      <c r="T11" s="63"/>
      <c r="U11" s="63"/>
    </row>
    <row r="12" spans="1:21" s="69" customFormat="1" ht="13.9" x14ac:dyDescent="0.4">
      <c r="A12" s="63"/>
      <c r="B12" s="71" t="s">
        <v>7</v>
      </c>
      <c r="C12" s="72"/>
      <c r="D12" s="72"/>
      <c r="E12" s="72"/>
      <c r="F12" s="72"/>
      <c r="G12" s="72"/>
      <c r="H12" s="72"/>
      <c r="I12" s="72"/>
      <c r="J12" s="72"/>
      <c r="K12" s="72"/>
      <c r="L12" s="72"/>
      <c r="M12" s="72"/>
      <c r="N12" s="72"/>
      <c r="O12" s="72"/>
      <c r="P12" s="72"/>
      <c r="Q12" s="72"/>
      <c r="R12" s="72"/>
      <c r="S12" s="73"/>
      <c r="T12" s="63"/>
      <c r="U12" s="63"/>
    </row>
    <row r="13" spans="1:21" s="69" customFormat="1" ht="15.75" x14ac:dyDescent="0.45">
      <c r="A13" s="63"/>
      <c r="B13" s="74" t="s">
        <v>57</v>
      </c>
      <c r="C13" s="75">
        <f>(2715996.56101776/12)*10</f>
        <v>2263330.4675147999</v>
      </c>
      <c r="D13" s="75">
        <v>2770316.4922381151</v>
      </c>
      <c r="E13" s="75">
        <v>2825722.8220828772</v>
      </c>
      <c r="F13" s="75">
        <v>2882237.2785245348</v>
      </c>
      <c r="G13" s="75">
        <v>2939882.0240950254</v>
      </c>
      <c r="H13" s="75">
        <v>2998679.6645769258</v>
      </c>
      <c r="I13" s="75">
        <v>3058653.2578684641</v>
      </c>
      <c r="J13" s="75">
        <v>3119826.3230258333</v>
      </c>
      <c r="K13" s="75">
        <v>3182222.8494863501</v>
      </c>
      <c r="L13" s="75">
        <v>3245867.3064760771</v>
      </c>
      <c r="M13" s="75">
        <v>3310784.6526055988</v>
      </c>
      <c r="N13" s="75">
        <v>3377000.3456577109</v>
      </c>
      <c r="O13" s="75">
        <v>3444540.3525708653</v>
      </c>
      <c r="P13" s="75">
        <v>3513431.1596222827</v>
      </c>
      <c r="Q13" s="75">
        <v>3583699.7828147286</v>
      </c>
      <c r="R13" s="75">
        <f>(3655373.77847102/12)*2</f>
        <v>609228.96307850338</v>
      </c>
      <c r="S13" s="76">
        <f>SUM(C13:R13)</f>
        <v>47125423.742238693</v>
      </c>
      <c r="T13" s="63"/>
      <c r="U13" s="63"/>
    </row>
    <row r="14" spans="1:21" s="69" customFormat="1" x14ac:dyDescent="0.35">
      <c r="A14" s="63"/>
      <c r="B14" s="74" t="s">
        <v>0</v>
      </c>
      <c r="C14" s="22">
        <f t="shared" ref="C14:S14" si="5">IFERROR(C23/C13,0)</f>
        <v>0</v>
      </c>
      <c r="D14" s="22">
        <f t="shared" si="5"/>
        <v>0</v>
      </c>
      <c r="E14" s="22">
        <f t="shared" si="5"/>
        <v>0</v>
      </c>
      <c r="F14" s="22">
        <f t="shared" si="5"/>
        <v>0</v>
      </c>
      <c r="G14" s="22">
        <f t="shared" si="5"/>
        <v>0</v>
      </c>
      <c r="H14" s="22">
        <f t="shared" si="5"/>
        <v>0</v>
      </c>
      <c r="I14" s="22">
        <f t="shared" si="5"/>
        <v>0</v>
      </c>
      <c r="J14" s="22">
        <f t="shared" si="5"/>
        <v>0</v>
      </c>
      <c r="K14" s="22">
        <f t="shared" si="5"/>
        <v>0</v>
      </c>
      <c r="L14" s="22">
        <f t="shared" si="5"/>
        <v>0</v>
      </c>
      <c r="M14" s="22">
        <f t="shared" si="5"/>
        <v>0</v>
      </c>
      <c r="N14" s="22">
        <f t="shared" si="5"/>
        <v>0</v>
      </c>
      <c r="O14" s="22">
        <f t="shared" si="5"/>
        <v>0</v>
      </c>
      <c r="P14" s="22">
        <f t="shared" si="5"/>
        <v>0</v>
      </c>
      <c r="Q14" s="22">
        <f t="shared" si="5"/>
        <v>0</v>
      </c>
      <c r="R14" s="22">
        <f t="shared" si="5"/>
        <v>0</v>
      </c>
      <c r="S14" s="23">
        <f t="shared" si="5"/>
        <v>0</v>
      </c>
      <c r="T14" s="63"/>
      <c r="U14" s="63"/>
    </row>
    <row r="15" spans="1:21" s="69" customFormat="1" x14ac:dyDescent="0.35">
      <c r="A15" s="63"/>
      <c r="B15" s="74" t="s">
        <v>47</v>
      </c>
      <c r="C15" s="77">
        <v>817</v>
      </c>
      <c r="D15" s="77">
        <f t="shared" ref="D15" si="6">C15</f>
        <v>817</v>
      </c>
      <c r="E15" s="77">
        <f t="shared" ref="E15" si="7">D15</f>
        <v>817</v>
      </c>
      <c r="F15" s="77">
        <f t="shared" ref="F15" si="8">E15</f>
        <v>817</v>
      </c>
      <c r="G15" s="77">
        <f>F15</f>
        <v>817</v>
      </c>
      <c r="H15" s="77">
        <f t="shared" ref="H15:L15" si="9">G15</f>
        <v>817</v>
      </c>
      <c r="I15" s="77">
        <f t="shared" si="9"/>
        <v>817</v>
      </c>
      <c r="J15" s="77">
        <f t="shared" si="9"/>
        <v>817</v>
      </c>
      <c r="K15" s="77">
        <f t="shared" si="9"/>
        <v>817</v>
      </c>
      <c r="L15" s="77">
        <f t="shared" si="9"/>
        <v>817</v>
      </c>
      <c r="M15" s="77">
        <f t="shared" ref="M15" si="10">L15</f>
        <v>817</v>
      </c>
      <c r="N15" s="77">
        <f t="shared" ref="N15" si="11">M15</f>
        <v>817</v>
      </c>
      <c r="O15" s="77">
        <f t="shared" ref="O15" si="12">N15</f>
        <v>817</v>
      </c>
      <c r="P15" s="77">
        <f t="shared" ref="P15" si="13">O15</f>
        <v>817</v>
      </c>
      <c r="Q15" s="77">
        <f t="shared" ref="Q15" si="14">P15</f>
        <v>817</v>
      </c>
      <c r="R15" s="77">
        <f>L15</f>
        <v>817</v>
      </c>
      <c r="S15" s="78">
        <f>IF(MIN(C15:R15)&lt;&gt;MAX(C15:R15),"Please verify inconsistency of Sq. Ft. numbers in pro forma",AVERAGE(C15:R15))</f>
        <v>817</v>
      </c>
      <c r="T15" s="63"/>
      <c r="U15" s="63"/>
    </row>
    <row r="16" spans="1:21" s="69" customFormat="1" ht="14" customHeight="1" x14ac:dyDescent="0.35">
      <c r="A16" s="63"/>
      <c r="B16" s="74" t="s">
        <v>12</v>
      </c>
      <c r="C16" s="79">
        <f t="shared" ref="C16:R16" si="15">IFERROR(C23/C15,0)</f>
        <v>0</v>
      </c>
      <c r="D16" s="79">
        <f t="shared" si="15"/>
        <v>0</v>
      </c>
      <c r="E16" s="79">
        <f t="shared" si="15"/>
        <v>0</v>
      </c>
      <c r="F16" s="79">
        <f t="shared" si="15"/>
        <v>0</v>
      </c>
      <c r="G16" s="79">
        <f t="shared" si="15"/>
        <v>0</v>
      </c>
      <c r="H16" s="79">
        <f t="shared" si="15"/>
        <v>0</v>
      </c>
      <c r="I16" s="79">
        <f t="shared" si="15"/>
        <v>0</v>
      </c>
      <c r="J16" s="79">
        <f t="shared" si="15"/>
        <v>0</v>
      </c>
      <c r="K16" s="79">
        <f t="shared" si="15"/>
        <v>0</v>
      </c>
      <c r="L16" s="79">
        <f t="shared" si="15"/>
        <v>0</v>
      </c>
      <c r="M16" s="79">
        <f t="shared" si="15"/>
        <v>0</v>
      </c>
      <c r="N16" s="79">
        <f t="shared" si="15"/>
        <v>0</v>
      </c>
      <c r="O16" s="79">
        <f t="shared" si="15"/>
        <v>0</v>
      </c>
      <c r="P16" s="79">
        <f t="shared" si="15"/>
        <v>0</v>
      </c>
      <c r="Q16" s="79">
        <f t="shared" si="15"/>
        <v>0</v>
      </c>
      <c r="R16" s="79">
        <f t="shared" si="15"/>
        <v>0</v>
      </c>
      <c r="S16" s="80">
        <f>IFERROR(S23/S15/10,0)</f>
        <v>0</v>
      </c>
      <c r="T16" s="63"/>
      <c r="U16" s="63"/>
    </row>
    <row r="17" spans="1:29" ht="14" customHeight="1" x14ac:dyDescent="0.35">
      <c r="B17" s="2"/>
      <c r="C17" s="3"/>
      <c r="D17" s="3"/>
      <c r="E17" s="3"/>
      <c r="F17" s="3"/>
      <c r="G17" s="3"/>
      <c r="H17" s="3"/>
      <c r="I17" s="3"/>
      <c r="J17" s="3"/>
      <c r="K17" s="3"/>
      <c r="L17" s="3"/>
      <c r="M17" s="3"/>
      <c r="N17" s="3"/>
      <c r="O17" s="3"/>
      <c r="P17" s="3"/>
      <c r="Q17" s="3"/>
      <c r="R17" s="3"/>
      <c r="S17" s="11"/>
      <c r="T17"/>
      <c r="U17"/>
    </row>
    <row r="18" spans="1:29" s="29" customFormat="1" ht="14" customHeight="1" x14ac:dyDescent="0.4">
      <c r="A18" s="8"/>
      <c r="B18" s="1" t="s">
        <v>6</v>
      </c>
      <c r="C18" s="3"/>
      <c r="D18" s="3"/>
      <c r="E18" s="3"/>
      <c r="F18" s="3"/>
      <c r="G18" s="3"/>
      <c r="H18" s="3"/>
      <c r="I18" s="3"/>
      <c r="J18" s="3"/>
      <c r="K18" s="3"/>
      <c r="L18" s="3"/>
      <c r="M18" s="3"/>
      <c r="N18" s="3"/>
      <c r="O18" s="3"/>
      <c r="P18" s="3"/>
      <c r="Q18" s="3"/>
      <c r="R18" s="3"/>
      <c r="S18" s="11"/>
      <c r="T18" s="8"/>
      <c r="U18" s="8"/>
      <c r="V18" s="20"/>
      <c r="W18" s="20"/>
      <c r="X18" s="20"/>
      <c r="Y18" s="20"/>
      <c r="Z18" s="20"/>
      <c r="AA18" s="20"/>
      <c r="AB18" s="20"/>
      <c r="AC18" s="20"/>
    </row>
    <row r="19" spans="1:29" s="29" customFormat="1" ht="14" customHeight="1" x14ac:dyDescent="0.4">
      <c r="A19" s="8"/>
      <c r="B19" s="1" t="s">
        <v>33</v>
      </c>
      <c r="C19" s="3"/>
      <c r="D19" s="3"/>
      <c r="E19" s="3"/>
      <c r="F19" s="3"/>
      <c r="G19" s="3"/>
      <c r="H19" s="3"/>
      <c r="I19" s="3"/>
      <c r="J19" s="3"/>
      <c r="K19" s="3"/>
      <c r="L19" s="3"/>
      <c r="M19" s="3"/>
      <c r="N19" s="3"/>
      <c r="O19" s="3"/>
      <c r="P19" s="3"/>
      <c r="Q19" s="3"/>
      <c r="R19" s="3"/>
      <c r="S19" s="11"/>
      <c r="T19" s="8"/>
      <c r="U19" s="8"/>
      <c r="V19" s="20"/>
      <c r="W19" s="20"/>
      <c r="X19" s="20"/>
      <c r="Y19" s="20"/>
      <c r="Z19" s="20"/>
      <c r="AA19" s="20"/>
      <c r="AB19" s="20"/>
      <c r="AC19" s="20"/>
    </row>
    <row r="20" spans="1:29" s="29" customFormat="1" ht="14" customHeight="1" x14ac:dyDescent="0.4">
      <c r="A20" s="8"/>
      <c r="B20" s="35" t="s">
        <v>53</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11">
        <f>SUM(C20:R20)</f>
        <v>0</v>
      </c>
      <c r="T20" s="8"/>
      <c r="U20" s="8"/>
      <c r="V20" s="20"/>
      <c r="W20" s="20"/>
      <c r="X20" s="20"/>
      <c r="Y20" s="20"/>
      <c r="Z20" s="20"/>
      <c r="AA20" s="20"/>
      <c r="AB20" s="20"/>
      <c r="AC20" s="20"/>
    </row>
    <row r="21" spans="1:29" s="29" customFormat="1" ht="14.55" customHeight="1" x14ac:dyDescent="0.4">
      <c r="A21" s="8"/>
      <c r="B21" s="35" t="s">
        <v>36</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11">
        <f>SUM(C21:R21)</f>
        <v>0</v>
      </c>
      <c r="T21" s="8"/>
      <c r="U21" s="8"/>
      <c r="V21" s="20"/>
      <c r="W21" s="20"/>
      <c r="X21" s="20"/>
      <c r="Y21" s="20"/>
      <c r="Z21" s="20"/>
      <c r="AA21" s="20"/>
      <c r="AB21" s="20"/>
      <c r="AC21" s="20"/>
    </row>
    <row r="22" spans="1:29" s="29" customFormat="1" ht="13.9" x14ac:dyDescent="0.4">
      <c r="A22" s="8"/>
      <c r="B22" s="35" t="s">
        <v>34</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12">
        <f>SUM(C22:R22)</f>
        <v>0</v>
      </c>
      <c r="T22" s="8"/>
      <c r="U22" s="8"/>
      <c r="V22" s="20"/>
      <c r="W22" s="20"/>
      <c r="X22" s="20"/>
      <c r="Y22" s="20"/>
      <c r="Z22" s="20"/>
      <c r="AA22" s="20"/>
      <c r="AB22" s="20"/>
      <c r="AC22" s="20"/>
    </row>
    <row r="23" spans="1:29" ht="13.9" x14ac:dyDescent="0.4">
      <c r="B23" s="1" t="s">
        <v>37</v>
      </c>
      <c r="C23" s="36">
        <f t="shared" ref="C23:S23" si="16">SUM(C20:C22)</f>
        <v>0</v>
      </c>
      <c r="D23" s="36">
        <f t="shared" si="16"/>
        <v>0</v>
      </c>
      <c r="E23" s="36">
        <f t="shared" si="16"/>
        <v>0</v>
      </c>
      <c r="F23" s="36">
        <f t="shared" si="16"/>
        <v>0</v>
      </c>
      <c r="G23" s="36">
        <f t="shared" si="16"/>
        <v>0</v>
      </c>
      <c r="H23" s="36">
        <f t="shared" si="16"/>
        <v>0</v>
      </c>
      <c r="I23" s="36">
        <f t="shared" si="16"/>
        <v>0</v>
      </c>
      <c r="J23" s="36">
        <f t="shared" si="16"/>
        <v>0</v>
      </c>
      <c r="K23" s="36">
        <f t="shared" si="16"/>
        <v>0</v>
      </c>
      <c r="L23" s="36">
        <f t="shared" si="16"/>
        <v>0</v>
      </c>
      <c r="M23" s="36">
        <f t="shared" ref="M23:Q23" si="17">SUM(M20:M22)</f>
        <v>0</v>
      </c>
      <c r="N23" s="36">
        <f t="shared" si="17"/>
        <v>0</v>
      </c>
      <c r="O23" s="36">
        <f t="shared" si="17"/>
        <v>0</v>
      </c>
      <c r="P23" s="36">
        <f t="shared" si="17"/>
        <v>0</v>
      </c>
      <c r="Q23" s="36">
        <f t="shared" si="17"/>
        <v>0</v>
      </c>
      <c r="R23" s="36">
        <f t="shared" si="16"/>
        <v>0</v>
      </c>
      <c r="S23" s="37">
        <f t="shared" si="16"/>
        <v>0</v>
      </c>
      <c r="T23"/>
      <c r="U23"/>
    </row>
    <row r="24" spans="1:29" x14ac:dyDescent="0.35">
      <c r="B24" s="2"/>
      <c r="C24" s="3"/>
      <c r="D24" s="3"/>
      <c r="E24" s="3"/>
      <c r="F24" s="3"/>
      <c r="G24" s="3"/>
      <c r="H24" s="3"/>
      <c r="I24" s="3"/>
      <c r="J24" s="3"/>
      <c r="K24" s="3"/>
      <c r="L24" s="3"/>
      <c r="M24" s="3"/>
      <c r="N24" s="3"/>
      <c r="O24" s="3"/>
      <c r="P24" s="3"/>
      <c r="Q24" s="3"/>
      <c r="R24" s="3"/>
      <c r="S24" s="11"/>
      <c r="T24"/>
      <c r="U24"/>
    </row>
    <row r="25" spans="1:29" x14ac:dyDescent="0.35">
      <c r="B25" s="2" t="s">
        <v>2</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12">
        <f>SUM(C25:R25)</f>
        <v>0</v>
      </c>
      <c r="T25"/>
      <c r="U25"/>
    </row>
    <row r="26" spans="1:29" x14ac:dyDescent="0.35">
      <c r="B26" s="2" t="s">
        <v>4</v>
      </c>
      <c r="C26" s="3">
        <f t="shared" ref="C26:R26" si="18">C23-C25</f>
        <v>0</v>
      </c>
      <c r="D26" s="3">
        <f t="shared" ref="D26" si="19">D23-D25</f>
        <v>0</v>
      </c>
      <c r="E26" s="3">
        <f t="shared" si="18"/>
        <v>0</v>
      </c>
      <c r="F26" s="3">
        <f t="shared" si="18"/>
        <v>0</v>
      </c>
      <c r="G26" s="3">
        <f t="shared" si="18"/>
        <v>0</v>
      </c>
      <c r="H26" s="3">
        <f t="shared" si="18"/>
        <v>0</v>
      </c>
      <c r="I26" s="3">
        <f t="shared" si="18"/>
        <v>0</v>
      </c>
      <c r="J26" s="3">
        <f t="shared" si="18"/>
        <v>0</v>
      </c>
      <c r="K26" s="3">
        <f t="shared" si="18"/>
        <v>0</v>
      </c>
      <c r="L26" s="3">
        <f t="shared" si="18"/>
        <v>0</v>
      </c>
      <c r="M26" s="3">
        <f t="shared" ref="M26:Q26" si="20">M23-M25</f>
        <v>0</v>
      </c>
      <c r="N26" s="3">
        <f t="shared" si="20"/>
        <v>0</v>
      </c>
      <c r="O26" s="3">
        <f t="shared" si="20"/>
        <v>0</v>
      </c>
      <c r="P26" s="3">
        <f t="shared" si="20"/>
        <v>0</v>
      </c>
      <c r="Q26" s="3">
        <f t="shared" si="20"/>
        <v>0</v>
      </c>
      <c r="R26" s="3">
        <f t="shared" si="18"/>
        <v>0</v>
      </c>
      <c r="S26" s="11">
        <f>S23-S25</f>
        <v>0</v>
      </c>
      <c r="T26"/>
      <c r="U26"/>
    </row>
    <row r="27" spans="1:29" x14ac:dyDescent="0.35">
      <c r="B27" s="2"/>
      <c r="C27" s="3"/>
      <c r="D27" s="3"/>
      <c r="E27" s="3"/>
      <c r="F27" s="3"/>
      <c r="G27" s="3"/>
      <c r="H27" s="3"/>
      <c r="I27" s="3"/>
      <c r="J27" s="3"/>
      <c r="K27" s="3"/>
      <c r="L27" s="3"/>
      <c r="M27" s="3"/>
      <c r="N27" s="3"/>
      <c r="O27" s="3"/>
      <c r="P27" s="3"/>
      <c r="Q27" s="3"/>
      <c r="R27" s="3"/>
      <c r="S27" s="11"/>
      <c r="T27"/>
      <c r="U27"/>
    </row>
    <row r="28" spans="1:29" ht="13.9" x14ac:dyDescent="0.4">
      <c r="B28" s="6" t="s">
        <v>5</v>
      </c>
      <c r="C28" s="3"/>
      <c r="D28" s="3"/>
      <c r="E28" s="3"/>
      <c r="F28" s="3"/>
      <c r="G28" s="3"/>
      <c r="H28" s="3"/>
      <c r="I28" s="3"/>
      <c r="J28" s="3"/>
      <c r="K28" s="3"/>
      <c r="L28" s="3"/>
      <c r="M28" s="3"/>
      <c r="N28" s="3"/>
      <c r="O28" s="3"/>
      <c r="P28" s="3"/>
      <c r="Q28" s="3"/>
      <c r="R28" s="3"/>
      <c r="S28" s="11"/>
      <c r="T28"/>
      <c r="U28"/>
    </row>
    <row r="29" spans="1:29" x14ac:dyDescent="0.35">
      <c r="B29" s="2" t="s">
        <v>13</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11">
        <f t="shared" ref="S29:S39" si="21">SUM(C29:R29)</f>
        <v>0</v>
      </c>
      <c r="T29"/>
      <c r="U29"/>
    </row>
    <row r="30" spans="1:29" x14ac:dyDescent="0.35">
      <c r="B30" s="2" t="s">
        <v>14</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11">
        <f t="shared" si="21"/>
        <v>0</v>
      </c>
      <c r="T30"/>
      <c r="U30"/>
    </row>
    <row r="31" spans="1:29" x14ac:dyDescent="0.35">
      <c r="B31" s="2" t="s">
        <v>15</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11">
        <f t="shared" si="21"/>
        <v>0</v>
      </c>
      <c r="T31"/>
      <c r="U31"/>
    </row>
    <row r="32" spans="1:29" x14ac:dyDescent="0.35">
      <c r="B32" s="2" t="s">
        <v>20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11">
        <f t="shared" si="21"/>
        <v>0</v>
      </c>
      <c r="T32"/>
      <c r="U32"/>
    </row>
    <row r="33" spans="1:21" x14ac:dyDescent="0.35">
      <c r="B33" s="2" t="s">
        <v>19</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11">
        <f t="shared" si="21"/>
        <v>0</v>
      </c>
      <c r="T33"/>
      <c r="U33"/>
    </row>
    <row r="34" spans="1:21" x14ac:dyDescent="0.35">
      <c r="B34" s="2" t="s">
        <v>32</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11">
        <f t="shared" si="21"/>
        <v>0</v>
      </c>
      <c r="T34"/>
      <c r="U34"/>
    </row>
    <row r="35" spans="1:21" x14ac:dyDescent="0.35">
      <c r="B35" s="2" t="s">
        <v>31</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11">
        <f t="shared" si="21"/>
        <v>0</v>
      </c>
      <c r="T35"/>
      <c r="U35"/>
    </row>
    <row r="36" spans="1:21" x14ac:dyDescent="0.35">
      <c r="B36" s="2" t="s">
        <v>17</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11">
        <f t="shared" si="21"/>
        <v>0</v>
      </c>
      <c r="T36"/>
      <c r="U36"/>
    </row>
    <row r="37" spans="1:21" x14ac:dyDescent="0.35">
      <c r="B37" s="2" t="s">
        <v>27</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11">
        <f t="shared" si="21"/>
        <v>0</v>
      </c>
      <c r="T37"/>
      <c r="U37"/>
    </row>
    <row r="38" spans="1:21" x14ac:dyDescent="0.35">
      <c r="B38" s="2" t="s">
        <v>18</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11">
        <f t="shared" si="21"/>
        <v>0</v>
      </c>
      <c r="T38"/>
      <c r="U38"/>
    </row>
    <row r="39" spans="1:21" s="29" customFormat="1" ht="13.9" x14ac:dyDescent="0.4">
      <c r="A39" s="8"/>
      <c r="B39" s="2" t="s">
        <v>3</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12">
        <f t="shared" si="21"/>
        <v>0</v>
      </c>
      <c r="T39" s="8"/>
      <c r="U39" s="8"/>
    </row>
    <row r="40" spans="1:21" ht="13.9" x14ac:dyDescent="0.4">
      <c r="B40" s="1" t="s">
        <v>8</v>
      </c>
      <c r="C40" s="36">
        <f t="shared" ref="C40:S40" si="22">SUM(C29:C39)</f>
        <v>0</v>
      </c>
      <c r="D40" s="36">
        <f t="shared" ref="D40" si="23">SUM(D29:D39)</f>
        <v>0</v>
      </c>
      <c r="E40" s="36">
        <f t="shared" si="22"/>
        <v>0</v>
      </c>
      <c r="F40" s="36">
        <f t="shared" si="22"/>
        <v>0</v>
      </c>
      <c r="G40" s="36">
        <f t="shared" si="22"/>
        <v>0</v>
      </c>
      <c r="H40" s="36">
        <f t="shared" si="22"/>
        <v>0</v>
      </c>
      <c r="I40" s="36">
        <f t="shared" si="22"/>
        <v>0</v>
      </c>
      <c r="J40" s="36">
        <f t="shared" si="22"/>
        <v>0</v>
      </c>
      <c r="K40" s="36">
        <f t="shared" si="22"/>
        <v>0</v>
      </c>
      <c r="L40" s="36">
        <f t="shared" si="22"/>
        <v>0</v>
      </c>
      <c r="M40" s="36">
        <f t="shared" ref="M40:Q40" si="24">SUM(M29:M39)</f>
        <v>0</v>
      </c>
      <c r="N40" s="36">
        <f t="shared" si="24"/>
        <v>0</v>
      </c>
      <c r="O40" s="36">
        <f t="shared" si="24"/>
        <v>0</v>
      </c>
      <c r="P40" s="36">
        <f t="shared" si="24"/>
        <v>0</v>
      </c>
      <c r="Q40" s="36">
        <f t="shared" si="24"/>
        <v>0</v>
      </c>
      <c r="R40" s="36">
        <f t="shared" si="22"/>
        <v>0</v>
      </c>
      <c r="S40" s="37">
        <f t="shared" si="22"/>
        <v>0</v>
      </c>
      <c r="T40"/>
      <c r="U40"/>
    </row>
    <row r="41" spans="1:21" x14ac:dyDescent="0.35">
      <c r="B41" s="2"/>
      <c r="C41" s="4"/>
      <c r="D41" s="4"/>
      <c r="E41" s="4"/>
      <c r="F41" s="4"/>
      <c r="G41" s="4"/>
      <c r="H41" s="4"/>
      <c r="I41" s="4"/>
      <c r="J41" s="4"/>
      <c r="K41" s="4"/>
      <c r="L41" s="4"/>
      <c r="M41" s="4"/>
      <c r="N41" s="4"/>
      <c r="O41" s="4"/>
      <c r="P41" s="4"/>
      <c r="Q41" s="4"/>
      <c r="R41" s="4"/>
      <c r="S41" s="13"/>
      <c r="T41"/>
      <c r="U41"/>
    </row>
    <row r="42" spans="1:21" x14ac:dyDescent="0.35">
      <c r="B42" s="2" t="s">
        <v>16</v>
      </c>
      <c r="C42" s="7">
        <f t="shared" ref="C42:S42" si="25">C26-C40</f>
        <v>0</v>
      </c>
      <c r="D42" s="7">
        <f t="shared" ref="D42" si="26">D26-D40</f>
        <v>0</v>
      </c>
      <c r="E42" s="7">
        <f t="shared" si="25"/>
        <v>0</v>
      </c>
      <c r="F42" s="7">
        <f t="shared" si="25"/>
        <v>0</v>
      </c>
      <c r="G42" s="7">
        <f t="shared" si="25"/>
        <v>0</v>
      </c>
      <c r="H42" s="7">
        <f t="shared" si="25"/>
        <v>0</v>
      </c>
      <c r="I42" s="7">
        <f t="shared" si="25"/>
        <v>0</v>
      </c>
      <c r="J42" s="7">
        <f t="shared" si="25"/>
        <v>0</v>
      </c>
      <c r="K42" s="7">
        <f t="shared" si="25"/>
        <v>0</v>
      </c>
      <c r="L42" s="7">
        <f t="shared" si="25"/>
        <v>0</v>
      </c>
      <c r="M42" s="7">
        <f t="shared" ref="M42:Q42" si="27">M26-M40</f>
        <v>0</v>
      </c>
      <c r="N42" s="7">
        <f t="shared" si="27"/>
        <v>0</v>
      </c>
      <c r="O42" s="7">
        <f t="shared" si="27"/>
        <v>0</v>
      </c>
      <c r="P42" s="7">
        <f t="shared" si="27"/>
        <v>0</v>
      </c>
      <c r="Q42" s="7">
        <f t="shared" si="27"/>
        <v>0</v>
      </c>
      <c r="R42" s="7">
        <f t="shared" si="25"/>
        <v>0</v>
      </c>
      <c r="S42" s="14">
        <f t="shared" si="25"/>
        <v>0</v>
      </c>
      <c r="T42"/>
      <c r="U42"/>
    </row>
    <row r="43" spans="1:21" x14ac:dyDescent="0.35">
      <c r="B43" s="2" t="s">
        <v>9</v>
      </c>
      <c r="C43" s="27">
        <v>0</v>
      </c>
      <c r="D43" s="27">
        <v>0</v>
      </c>
      <c r="E43" s="27">
        <v>0</v>
      </c>
      <c r="F43" s="27">
        <v>0</v>
      </c>
      <c r="G43" s="27">
        <v>0</v>
      </c>
      <c r="H43" s="27">
        <v>0</v>
      </c>
      <c r="I43" s="27">
        <v>0</v>
      </c>
      <c r="J43" s="27">
        <v>0</v>
      </c>
      <c r="K43" s="27">
        <v>0</v>
      </c>
      <c r="L43" s="27">
        <v>0</v>
      </c>
      <c r="M43" s="27">
        <v>0</v>
      </c>
      <c r="N43" s="27">
        <v>0</v>
      </c>
      <c r="O43" s="27">
        <v>0</v>
      </c>
      <c r="P43" s="27">
        <v>0</v>
      </c>
      <c r="Q43" s="27">
        <v>0</v>
      </c>
      <c r="R43" s="27">
        <v>0</v>
      </c>
      <c r="S43" s="15">
        <f>SUM(C43:R43)</f>
        <v>0</v>
      </c>
      <c r="T43"/>
      <c r="U43"/>
    </row>
    <row r="44" spans="1:21" ht="13.9" x14ac:dyDescent="0.4">
      <c r="B44" s="1" t="s">
        <v>10</v>
      </c>
      <c r="C44" s="3">
        <f t="shared" ref="C44:S44" si="28">C42-C43</f>
        <v>0</v>
      </c>
      <c r="D44" s="3">
        <f t="shared" ref="D44" si="29">D42-D43</f>
        <v>0</v>
      </c>
      <c r="E44" s="3">
        <f t="shared" si="28"/>
        <v>0</v>
      </c>
      <c r="F44" s="3">
        <f t="shared" si="28"/>
        <v>0</v>
      </c>
      <c r="G44" s="3">
        <f t="shared" si="28"/>
        <v>0</v>
      </c>
      <c r="H44" s="3">
        <f t="shared" si="28"/>
        <v>0</v>
      </c>
      <c r="I44" s="3">
        <f t="shared" si="28"/>
        <v>0</v>
      </c>
      <c r="J44" s="3">
        <f t="shared" si="28"/>
        <v>0</v>
      </c>
      <c r="K44" s="3">
        <f t="shared" si="28"/>
        <v>0</v>
      </c>
      <c r="L44" s="3">
        <f t="shared" si="28"/>
        <v>0</v>
      </c>
      <c r="M44" s="3">
        <f t="shared" ref="M44:Q44" si="30">M42-M43</f>
        <v>0</v>
      </c>
      <c r="N44" s="3">
        <f t="shared" si="30"/>
        <v>0</v>
      </c>
      <c r="O44" s="3">
        <f t="shared" si="30"/>
        <v>0</v>
      </c>
      <c r="P44" s="3">
        <f t="shared" si="30"/>
        <v>0</v>
      </c>
      <c r="Q44" s="3">
        <f t="shared" si="30"/>
        <v>0</v>
      </c>
      <c r="R44" s="3">
        <f t="shared" si="28"/>
        <v>0</v>
      </c>
      <c r="S44" s="11">
        <f t="shared" si="28"/>
        <v>0</v>
      </c>
      <c r="T44"/>
      <c r="U44"/>
    </row>
    <row r="45" spans="1:21" x14ac:dyDescent="0.35">
      <c r="B45" s="2"/>
      <c r="C45" s="3"/>
      <c r="D45" s="3"/>
      <c r="E45" s="3"/>
      <c r="F45" s="3"/>
      <c r="G45" s="3"/>
      <c r="H45" s="3"/>
      <c r="I45" s="3"/>
      <c r="J45" s="3"/>
      <c r="K45" s="3"/>
      <c r="L45" s="3"/>
      <c r="M45" s="3"/>
      <c r="N45" s="3"/>
      <c r="O45" s="3"/>
      <c r="P45" s="3"/>
      <c r="Q45" s="3"/>
      <c r="R45" s="3"/>
      <c r="S45" s="11"/>
      <c r="T45" s="3"/>
      <c r="U45"/>
    </row>
    <row r="46" spans="1:21" ht="15.75" customHeight="1" x14ac:dyDescent="0.35">
      <c r="B46" s="2" t="s">
        <v>50</v>
      </c>
      <c r="C46" s="3"/>
      <c r="D46" s="3"/>
      <c r="E46" s="3"/>
      <c r="F46" s="3"/>
      <c r="G46" s="3"/>
      <c r="H46" s="3"/>
      <c r="I46" s="3"/>
      <c r="J46" s="3"/>
      <c r="K46" s="3"/>
      <c r="L46" s="3"/>
      <c r="M46" s="3"/>
      <c r="N46" s="3"/>
      <c r="O46" s="3"/>
      <c r="P46" s="3"/>
      <c r="Q46" s="3"/>
      <c r="R46" s="3"/>
      <c r="S46" s="28">
        <v>0</v>
      </c>
      <c r="T46"/>
      <c r="U46"/>
    </row>
    <row r="47" spans="1:21" x14ac:dyDescent="0.35">
      <c r="B47" s="2" t="s">
        <v>11</v>
      </c>
      <c r="C47" s="3"/>
      <c r="D47" s="3"/>
      <c r="E47" s="3"/>
      <c r="F47" s="3"/>
      <c r="G47" s="3"/>
      <c r="H47" s="3"/>
      <c r="I47" s="3"/>
      <c r="J47" s="3"/>
      <c r="K47" s="3"/>
      <c r="L47" s="3"/>
      <c r="M47" s="3"/>
      <c r="N47" s="3"/>
      <c r="O47" s="3"/>
      <c r="P47" s="3"/>
      <c r="Q47" s="3"/>
      <c r="R47" s="3"/>
      <c r="S47" s="13">
        <f>IFERROR(S46/S15,0)</f>
        <v>0</v>
      </c>
      <c r="T47"/>
      <c r="U47"/>
    </row>
    <row r="48" spans="1:21" ht="13.9" x14ac:dyDescent="0.4">
      <c r="B48" s="10"/>
      <c r="C48" s="3"/>
      <c r="D48" s="3"/>
      <c r="E48" s="3"/>
      <c r="F48" s="3"/>
      <c r="G48" s="3"/>
      <c r="H48" s="3"/>
      <c r="I48" s="3"/>
      <c r="J48" s="3"/>
      <c r="K48" s="3"/>
      <c r="L48" s="3"/>
      <c r="M48" s="3"/>
      <c r="N48" s="3"/>
      <c r="O48" s="3"/>
      <c r="P48" s="3"/>
      <c r="Q48" s="3"/>
      <c r="R48" s="3"/>
      <c r="S48" s="13"/>
      <c r="T48"/>
      <c r="U48"/>
    </row>
    <row r="49" spans="1:259" ht="15.4" x14ac:dyDescent="0.35">
      <c r="B49" s="2" t="s">
        <v>51</v>
      </c>
      <c r="C49" s="3"/>
      <c r="D49" s="3"/>
      <c r="E49" s="3"/>
      <c r="F49" s="3"/>
      <c r="G49" s="3"/>
      <c r="H49" s="3"/>
      <c r="I49" s="3"/>
      <c r="J49" s="3"/>
      <c r="K49" s="3"/>
      <c r="L49" s="3"/>
      <c r="M49" s="3"/>
      <c r="N49" s="3"/>
      <c r="O49" s="3"/>
      <c r="P49" s="3"/>
      <c r="Q49" s="3"/>
      <c r="R49" s="3"/>
      <c r="S49" s="28">
        <v>0</v>
      </c>
      <c r="T49"/>
      <c r="U49"/>
    </row>
    <row r="50" spans="1:259" x14ac:dyDescent="0.35">
      <c r="B50" s="2" t="s">
        <v>21</v>
      </c>
      <c r="C50" s="3"/>
      <c r="D50" s="3"/>
      <c r="E50" s="3"/>
      <c r="F50" s="3"/>
      <c r="G50" s="3"/>
      <c r="H50" s="3"/>
      <c r="I50" s="3"/>
      <c r="J50" s="3"/>
      <c r="K50" s="3"/>
      <c r="L50" s="3"/>
      <c r="M50" s="3"/>
      <c r="N50" s="3"/>
      <c r="O50" s="3"/>
      <c r="P50" s="81"/>
      <c r="Q50" s="3"/>
      <c r="R50" s="3"/>
      <c r="S50" s="13">
        <f>IFERROR(S49/S15,0)</f>
        <v>0</v>
      </c>
      <c r="T50"/>
      <c r="U50"/>
    </row>
    <row r="51" spans="1:259" x14ac:dyDescent="0.35">
      <c r="B51" s="2"/>
      <c r="C51" s="3"/>
      <c r="D51" s="3"/>
      <c r="E51" s="3"/>
      <c r="F51" s="3"/>
      <c r="G51" s="3"/>
      <c r="H51" s="3"/>
      <c r="I51" s="3"/>
      <c r="J51" s="3"/>
      <c r="K51" s="3"/>
      <c r="L51" s="3"/>
      <c r="M51" s="3"/>
      <c r="N51" s="3"/>
      <c r="O51" s="3"/>
      <c r="P51" s="3"/>
      <c r="Q51" s="3"/>
      <c r="R51" s="3"/>
      <c r="S51" s="13"/>
      <c r="T51"/>
      <c r="U51"/>
    </row>
    <row r="52" spans="1:259" ht="13.9" thickBot="1" x14ac:dyDescent="0.4">
      <c r="B52" s="5"/>
      <c r="C52" s="9"/>
      <c r="D52" s="9"/>
      <c r="E52" s="9"/>
      <c r="F52" s="9"/>
      <c r="G52" s="9"/>
      <c r="H52" s="9"/>
      <c r="I52" s="9"/>
      <c r="J52" s="9"/>
      <c r="K52" s="9"/>
      <c r="L52" s="9"/>
      <c r="M52" s="9"/>
      <c r="N52" s="9"/>
      <c r="O52" s="9"/>
      <c r="P52" s="9"/>
      <c r="Q52" s="9"/>
      <c r="R52" s="9"/>
      <c r="S52" s="16"/>
      <c r="T52"/>
      <c r="U52"/>
    </row>
    <row r="53" spans="1:259" s="44" customFormat="1" ht="30" customHeight="1" x14ac:dyDescent="0.35">
      <c r="B53" s="42" t="s">
        <v>25</v>
      </c>
      <c r="C53" s="45"/>
      <c r="D53" s="45"/>
      <c r="E53" s="45"/>
      <c r="F53" s="45"/>
      <c r="G53" s="45"/>
      <c r="H53" s="45"/>
      <c r="I53" s="45"/>
      <c r="J53" s="45"/>
      <c r="K53" s="45"/>
      <c r="L53" s="45"/>
      <c r="M53" s="45"/>
      <c r="N53" s="45"/>
      <c r="O53" s="45"/>
      <c r="P53" s="45"/>
      <c r="Q53" s="45"/>
    </row>
    <row r="54" spans="1:259" s="48" customFormat="1" ht="50.2" customHeight="1" x14ac:dyDescent="0.35">
      <c r="A54" s="46"/>
      <c r="B54" s="94" t="s">
        <v>58</v>
      </c>
      <c r="C54" s="94"/>
      <c r="D54" s="94"/>
      <c r="E54" s="94"/>
      <c r="F54" s="94"/>
      <c r="G54" s="94"/>
      <c r="H54" s="94"/>
      <c r="I54" s="94"/>
      <c r="J54" s="94"/>
      <c r="K54" s="94"/>
      <c r="L54" s="94"/>
      <c r="M54" s="94"/>
      <c r="N54" s="94"/>
      <c r="O54" s="94"/>
      <c r="P54" s="94"/>
      <c r="Q54" s="94"/>
      <c r="R54" s="94"/>
      <c r="S54" s="94"/>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row>
    <row r="55" spans="1:259" s="43" customFormat="1" ht="30" customHeight="1" x14ac:dyDescent="0.35">
      <c r="A55" s="44"/>
      <c r="B55" s="95" t="s">
        <v>48</v>
      </c>
      <c r="C55" s="95"/>
      <c r="D55" s="95"/>
      <c r="E55" s="95"/>
      <c r="F55" s="95"/>
      <c r="G55" s="95"/>
      <c r="H55" s="95"/>
      <c r="I55" s="95"/>
      <c r="J55" s="95"/>
      <c r="K55" s="95"/>
      <c r="L55" s="95"/>
      <c r="M55" s="95"/>
      <c r="N55" s="95"/>
      <c r="O55" s="95"/>
      <c r="P55" s="95"/>
      <c r="Q55" s="95"/>
      <c r="R55" s="95"/>
      <c r="S55" s="95"/>
    </row>
    <row r="56" spans="1:259" s="43" customFormat="1" ht="30" customHeight="1" x14ac:dyDescent="0.35">
      <c r="A56" s="44"/>
      <c r="B56" s="43" t="s">
        <v>38</v>
      </c>
    </row>
    <row r="57" spans="1:259" customFormat="1" x14ac:dyDescent="0.35">
      <c r="B57" s="20"/>
      <c r="C57" s="20"/>
      <c r="D57" s="20"/>
      <c r="E57" s="20"/>
      <c r="F57" s="20"/>
      <c r="G57" s="20"/>
      <c r="H57" s="20"/>
      <c r="I57" s="20"/>
      <c r="J57" s="20"/>
      <c r="K57" s="20"/>
      <c r="L57" s="20"/>
      <c r="M57" s="20"/>
      <c r="N57" s="20"/>
      <c r="O57" s="20"/>
      <c r="P57" s="20"/>
      <c r="Q57" s="20"/>
    </row>
  </sheetData>
  <sheetProtection sheet="1" selectLockedCells="1"/>
  <mergeCells count="4">
    <mergeCell ref="B10:S10"/>
    <mergeCell ref="B54:S54"/>
    <mergeCell ref="B55:S55"/>
    <mergeCell ref="L2:S2"/>
  </mergeCells>
  <pageMargins left="0.25" right="0.21" top="0.42" bottom="0.39" header="0.23" footer="0.17"/>
  <pageSetup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Y57"/>
  <sheetViews>
    <sheetView zoomScale="80" zoomScaleNormal="80" workbookViewId="0">
      <selection activeCell="E21" sqref="E21"/>
    </sheetView>
  </sheetViews>
  <sheetFormatPr defaultColWidth="9" defaultRowHeight="13.5" x14ac:dyDescent="0.35"/>
  <cols>
    <col min="2" max="2" width="38.25" style="20" customWidth="1"/>
    <col min="3" max="18" width="13.0625" style="20" customWidth="1"/>
    <col min="19" max="19" width="13.5625" style="20" customWidth="1"/>
    <col min="20" max="16384" width="9" style="20"/>
  </cols>
  <sheetData>
    <row r="1" spans="1:21" x14ac:dyDescent="0.35">
      <c r="B1"/>
      <c r="C1"/>
      <c r="D1"/>
      <c r="E1"/>
      <c r="F1"/>
      <c r="G1"/>
      <c r="H1"/>
      <c r="I1"/>
      <c r="J1"/>
      <c r="K1"/>
      <c r="L1"/>
      <c r="M1"/>
      <c r="N1"/>
      <c r="O1"/>
      <c r="P1"/>
      <c r="Q1"/>
      <c r="R1"/>
      <c r="S1"/>
      <c r="T1"/>
      <c r="U1"/>
    </row>
    <row r="2" spans="1:21" ht="13.9" x14ac:dyDescent="0.4">
      <c r="B2" s="65" t="s">
        <v>54</v>
      </c>
      <c r="C2" s="19"/>
      <c r="D2" s="19"/>
      <c r="E2" s="19"/>
      <c r="F2" s="19"/>
      <c r="G2" s="19"/>
      <c r="H2" s="19"/>
      <c r="I2" s="19"/>
      <c r="J2" s="19"/>
      <c r="K2" s="8" t="s">
        <v>45</v>
      </c>
      <c r="L2" s="96" t="s">
        <v>46</v>
      </c>
      <c r="M2" s="96"/>
      <c r="N2" s="96"/>
      <c r="O2" s="96"/>
      <c r="P2" s="96"/>
      <c r="Q2" s="96"/>
      <c r="R2" s="96"/>
      <c r="S2" s="96"/>
      <c r="T2"/>
      <c r="U2"/>
    </row>
    <row r="3" spans="1:21" ht="13.9" x14ac:dyDescent="0.4">
      <c r="B3" s="65" t="s">
        <v>41</v>
      </c>
      <c r="C3"/>
      <c r="D3"/>
      <c r="E3"/>
      <c r="F3"/>
      <c r="G3"/>
      <c r="H3"/>
      <c r="I3"/>
      <c r="J3"/>
      <c r="K3"/>
      <c r="L3"/>
      <c r="M3"/>
      <c r="N3"/>
      <c r="O3"/>
      <c r="P3"/>
      <c r="Q3"/>
      <c r="R3"/>
      <c r="S3"/>
      <c r="T3"/>
      <c r="U3"/>
    </row>
    <row r="4" spans="1:21" ht="13.9" x14ac:dyDescent="0.4">
      <c r="B4" s="65" t="s">
        <v>60</v>
      </c>
      <c r="C4"/>
      <c r="D4"/>
      <c r="E4"/>
      <c r="F4"/>
      <c r="G4"/>
      <c r="H4"/>
      <c r="I4"/>
      <c r="J4"/>
      <c r="K4"/>
      <c r="L4"/>
      <c r="M4"/>
      <c r="N4"/>
      <c r="O4"/>
      <c r="P4"/>
      <c r="Q4"/>
      <c r="S4"/>
      <c r="T4"/>
      <c r="U4"/>
    </row>
    <row r="5" spans="1:21" ht="13.9" x14ac:dyDescent="0.4">
      <c r="B5" s="8" t="s">
        <v>22</v>
      </c>
      <c r="C5"/>
      <c r="D5"/>
      <c r="E5"/>
      <c r="F5"/>
      <c r="G5"/>
      <c r="H5"/>
      <c r="I5"/>
      <c r="J5"/>
      <c r="K5" s="34"/>
      <c r="L5"/>
      <c r="M5"/>
      <c r="N5"/>
      <c r="O5"/>
      <c r="P5"/>
      <c r="Q5"/>
      <c r="R5"/>
      <c r="S5"/>
      <c r="T5"/>
      <c r="U5"/>
    </row>
    <row r="6" spans="1:21" ht="15" customHeight="1" x14ac:dyDescent="0.35">
      <c r="B6" s="21" t="s">
        <v>23</v>
      </c>
      <c r="C6"/>
      <c r="D6"/>
      <c r="E6"/>
      <c r="F6"/>
      <c r="G6"/>
      <c r="H6"/>
      <c r="I6"/>
      <c r="J6"/>
      <c r="K6"/>
      <c r="L6"/>
      <c r="M6"/>
      <c r="N6"/>
      <c r="O6"/>
      <c r="P6"/>
      <c r="Q6"/>
      <c r="R6"/>
      <c r="S6"/>
      <c r="T6"/>
      <c r="U6"/>
    </row>
    <row r="7" spans="1:21" x14ac:dyDescent="0.35">
      <c r="B7"/>
      <c r="C7"/>
      <c r="D7"/>
      <c r="E7"/>
      <c r="F7"/>
      <c r="G7"/>
      <c r="H7"/>
      <c r="I7"/>
      <c r="J7"/>
      <c r="K7"/>
      <c r="L7"/>
      <c r="M7"/>
      <c r="N7"/>
      <c r="O7"/>
      <c r="P7"/>
      <c r="Q7"/>
      <c r="R7"/>
      <c r="S7"/>
      <c r="T7"/>
      <c r="U7"/>
    </row>
    <row r="8" spans="1:21" ht="13.9" x14ac:dyDescent="0.4">
      <c r="B8" s="8" t="s">
        <v>49</v>
      </c>
      <c r="J8"/>
      <c r="K8"/>
      <c r="L8"/>
      <c r="M8"/>
      <c r="N8"/>
      <c r="O8"/>
      <c r="P8"/>
      <c r="Q8"/>
      <c r="R8"/>
      <c r="S8"/>
      <c r="T8"/>
      <c r="U8"/>
    </row>
    <row r="9" spans="1:21" x14ac:dyDescent="0.35">
      <c r="B9" s="63" t="s">
        <v>56</v>
      </c>
      <c r="J9"/>
      <c r="K9"/>
      <c r="L9"/>
      <c r="M9"/>
      <c r="N9"/>
      <c r="O9"/>
      <c r="P9"/>
      <c r="Q9"/>
      <c r="R9"/>
      <c r="S9"/>
      <c r="T9"/>
      <c r="U9"/>
    </row>
    <row r="10" spans="1:21" ht="14.25" thickBot="1" x14ac:dyDescent="0.45">
      <c r="B10" s="93" t="s">
        <v>24</v>
      </c>
      <c r="C10" s="93"/>
      <c r="D10" s="93"/>
      <c r="E10" s="93"/>
      <c r="F10" s="93"/>
      <c r="G10" s="93"/>
      <c r="H10" s="93"/>
      <c r="I10" s="93"/>
      <c r="J10" s="93"/>
      <c r="K10" s="93"/>
      <c r="L10" s="93"/>
      <c r="M10" s="93"/>
      <c r="N10" s="93"/>
      <c r="O10" s="93"/>
      <c r="P10" s="93"/>
      <c r="Q10" s="93"/>
      <c r="R10" s="93"/>
      <c r="S10" s="93"/>
      <c r="T10"/>
      <c r="U10"/>
    </row>
    <row r="11" spans="1:21" s="69" customFormat="1" ht="14.25" thickBot="1" x14ac:dyDescent="0.45">
      <c r="A11" s="63"/>
      <c r="B11" s="66" t="s">
        <v>52</v>
      </c>
      <c r="C11" s="67">
        <v>2027</v>
      </c>
      <c r="D11" s="67">
        <f>C11+1</f>
        <v>2028</v>
      </c>
      <c r="E11" s="67">
        <f t="shared" ref="E11:R11" si="0">D11+1</f>
        <v>2029</v>
      </c>
      <c r="F11" s="67">
        <f t="shared" si="0"/>
        <v>2030</v>
      </c>
      <c r="G11" s="67">
        <f t="shared" si="0"/>
        <v>2031</v>
      </c>
      <c r="H11" s="67">
        <f t="shared" si="0"/>
        <v>2032</v>
      </c>
      <c r="I11" s="67">
        <f t="shared" si="0"/>
        <v>2033</v>
      </c>
      <c r="J11" s="67">
        <f t="shared" si="0"/>
        <v>2034</v>
      </c>
      <c r="K11" s="67">
        <f t="shared" si="0"/>
        <v>2035</v>
      </c>
      <c r="L11" s="67">
        <f t="shared" si="0"/>
        <v>2036</v>
      </c>
      <c r="M11" s="67">
        <f t="shared" si="0"/>
        <v>2037</v>
      </c>
      <c r="N11" s="67">
        <f t="shared" si="0"/>
        <v>2038</v>
      </c>
      <c r="O11" s="67">
        <f t="shared" si="0"/>
        <v>2039</v>
      </c>
      <c r="P11" s="67">
        <f t="shared" si="0"/>
        <v>2040</v>
      </c>
      <c r="Q11" s="67">
        <f t="shared" si="0"/>
        <v>2041</v>
      </c>
      <c r="R11" s="67">
        <f t="shared" si="0"/>
        <v>2042</v>
      </c>
      <c r="S11" s="68" t="s">
        <v>1</v>
      </c>
      <c r="T11" s="63"/>
      <c r="U11" s="63"/>
    </row>
    <row r="12" spans="1:21" s="69" customFormat="1" ht="13.9" x14ac:dyDescent="0.4">
      <c r="A12" s="63"/>
      <c r="B12" s="71" t="s">
        <v>7</v>
      </c>
      <c r="C12" s="72"/>
      <c r="D12" s="72"/>
      <c r="E12" s="72"/>
      <c r="F12" s="72"/>
      <c r="G12" s="72"/>
      <c r="H12" s="72"/>
      <c r="I12" s="72"/>
      <c r="J12" s="72"/>
      <c r="K12" s="72"/>
      <c r="L12" s="72"/>
      <c r="M12" s="72"/>
      <c r="N12" s="72"/>
      <c r="O12" s="72"/>
      <c r="P12" s="72"/>
      <c r="Q12" s="72"/>
      <c r="R12" s="72"/>
      <c r="S12" s="73"/>
      <c r="T12" s="63"/>
      <c r="U12" s="63"/>
    </row>
    <row r="13" spans="1:21" s="69" customFormat="1" ht="15.75" x14ac:dyDescent="0.45">
      <c r="A13" s="63"/>
      <c r="B13" s="74" t="s">
        <v>57</v>
      </c>
      <c r="C13" s="75">
        <f>(2715996.56101776/12)*10</f>
        <v>2263330.4675147999</v>
      </c>
      <c r="D13" s="75">
        <v>2770316.4922381151</v>
      </c>
      <c r="E13" s="75">
        <v>2825722.8220828772</v>
      </c>
      <c r="F13" s="75">
        <v>2882237.2785245348</v>
      </c>
      <c r="G13" s="75">
        <v>2939882.0240950254</v>
      </c>
      <c r="H13" s="75">
        <v>2998679.6645769258</v>
      </c>
      <c r="I13" s="75">
        <v>3058653.2578684641</v>
      </c>
      <c r="J13" s="75">
        <v>3119826.3230258333</v>
      </c>
      <c r="K13" s="75">
        <v>3182222.8494863501</v>
      </c>
      <c r="L13" s="75">
        <v>3245867.3064760771</v>
      </c>
      <c r="M13" s="75">
        <v>3310784.6526055988</v>
      </c>
      <c r="N13" s="75">
        <v>3377000.3456577109</v>
      </c>
      <c r="O13" s="75">
        <v>3444540.3525708653</v>
      </c>
      <c r="P13" s="75">
        <v>3513431.1596222827</v>
      </c>
      <c r="Q13" s="75">
        <v>3583699.7828147286</v>
      </c>
      <c r="R13" s="75">
        <f>(3655373.77847102/12)*2</f>
        <v>609228.96307850338</v>
      </c>
      <c r="S13" s="76">
        <f>SUM(C13:R13)</f>
        <v>47125423.742238693</v>
      </c>
      <c r="T13" s="63"/>
      <c r="U13" s="63"/>
    </row>
    <row r="14" spans="1:21" s="69" customFormat="1" x14ac:dyDescent="0.35">
      <c r="A14" s="63"/>
      <c r="B14" s="74" t="s">
        <v>0</v>
      </c>
      <c r="C14" s="22">
        <f t="shared" ref="C14:S14" si="1">IFERROR(C23/C13,0)</f>
        <v>0</v>
      </c>
      <c r="D14" s="22">
        <f t="shared" si="1"/>
        <v>0</v>
      </c>
      <c r="E14" s="22">
        <f t="shared" si="1"/>
        <v>0</v>
      </c>
      <c r="F14" s="22">
        <f t="shared" si="1"/>
        <v>0</v>
      </c>
      <c r="G14" s="22">
        <f t="shared" si="1"/>
        <v>0</v>
      </c>
      <c r="H14" s="22">
        <f t="shared" si="1"/>
        <v>0</v>
      </c>
      <c r="I14" s="22">
        <f t="shared" si="1"/>
        <v>0</v>
      </c>
      <c r="J14" s="22">
        <f t="shared" si="1"/>
        <v>0</v>
      </c>
      <c r="K14" s="22">
        <f t="shared" si="1"/>
        <v>0</v>
      </c>
      <c r="L14" s="22">
        <f t="shared" si="1"/>
        <v>0</v>
      </c>
      <c r="M14" s="22">
        <f t="shared" si="1"/>
        <v>0</v>
      </c>
      <c r="N14" s="22">
        <f t="shared" si="1"/>
        <v>0</v>
      </c>
      <c r="O14" s="22">
        <f t="shared" si="1"/>
        <v>0</v>
      </c>
      <c r="P14" s="22">
        <f t="shared" si="1"/>
        <v>0</v>
      </c>
      <c r="Q14" s="22">
        <f t="shared" si="1"/>
        <v>0</v>
      </c>
      <c r="R14" s="22">
        <f t="shared" si="1"/>
        <v>0</v>
      </c>
      <c r="S14" s="23">
        <f t="shared" si="1"/>
        <v>0</v>
      </c>
      <c r="T14" s="63"/>
      <c r="U14" s="63"/>
    </row>
    <row r="15" spans="1:21" s="69" customFormat="1" x14ac:dyDescent="0.35">
      <c r="A15" s="63"/>
      <c r="B15" s="74" t="s">
        <v>47</v>
      </c>
      <c r="C15" s="77">
        <v>1033</v>
      </c>
      <c r="D15" s="77">
        <f>C15</f>
        <v>1033</v>
      </c>
      <c r="E15" s="77">
        <f t="shared" ref="E15:R15" si="2">D15</f>
        <v>1033</v>
      </c>
      <c r="F15" s="77">
        <f t="shared" si="2"/>
        <v>1033</v>
      </c>
      <c r="G15" s="77">
        <f t="shared" si="2"/>
        <v>1033</v>
      </c>
      <c r="H15" s="77">
        <f t="shared" si="2"/>
        <v>1033</v>
      </c>
      <c r="I15" s="77">
        <f t="shared" si="2"/>
        <v>1033</v>
      </c>
      <c r="J15" s="77">
        <f t="shared" si="2"/>
        <v>1033</v>
      </c>
      <c r="K15" s="77">
        <f t="shared" si="2"/>
        <v>1033</v>
      </c>
      <c r="L15" s="77">
        <f t="shared" si="2"/>
        <v>1033</v>
      </c>
      <c r="M15" s="77">
        <f t="shared" si="2"/>
        <v>1033</v>
      </c>
      <c r="N15" s="77">
        <f t="shared" si="2"/>
        <v>1033</v>
      </c>
      <c r="O15" s="77">
        <f t="shared" si="2"/>
        <v>1033</v>
      </c>
      <c r="P15" s="77">
        <f t="shared" si="2"/>
        <v>1033</v>
      </c>
      <c r="Q15" s="77">
        <f t="shared" si="2"/>
        <v>1033</v>
      </c>
      <c r="R15" s="77">
        <f t="shared" si="2"/>
        <v>1033</v>
      </c>
      <c r="S15" s="78">
        <f>IF(MIN(C15:R15)&lt;&gt;MAX(C15:R15),"Please verify inconsistency of Sq. Ft. numbers in pro forma",AVERAGE(C15:R15))</f>
        <v>1033</v>
      </c>
      <c r="T15" s="63"/>
      <c r="U15" s="63"/>
    </row>
    <row r="16" spans="1:21" s="69" customFormat="1" ht="14" customHeight="1" x14ac:dyDescent="0.35">
      <c r="A16" s="63"/>
      <c r="B16" s="74" t="s">
        <v>12</v>
      </c>
      <c r="C16" s="79">
        <f t="shared" ref="C16:R16" si="3">IFERROR(C23/C15,0)</f>
        <v>0</v>
      </c>
      <c r="D16" s="79">
        <f t="shared" si="3"/>
        <v>0</v>
      </c>
      <c r="E16" s="79">
        <f t="shared" si="3"/>
        <v>0</v>
      </c>
      <c r="F16" s="79">
        <f t="shared" si="3"/>
        <v>0</v>
      </c>
      <c r="G16" s="79">
        <f t="shared" si="3"/>
        <v>0</v>
      </c>
      <c r="H16" s="79">
        <f t="shared" si="3"/>
        <v>0</v>
      </c>
      <c r="I16" s="79">
        <f t="shared" si="3"/>
        <v>0</v>
      </c>
      <c r="J16" s="79">
        <f t="shared" si="3"/>
        <v>0</v>
      </c>
      <c r="K16" s="79">
        <f t="shared" si="3"/>
        <v>0</v>
      </c>
      <c r="L16" s="79">
        <f t="shared" si="3"/>
        <v>0</v>
      </c>
      <c r="M16" s="79">
        <f t="shared" si="3"/>
        <v>0</v>
      </c>
      <c r="N16" s="79">
        <f t="shared" si="3"/>
        <v>0</v>
      </c>
      <c r="O16" s="79">
        <f t="shared" si="3"/>
        <v>0</v>
      </c>
      <c r="P16" s="79">
        <f t="shared" si="3"/>
        <v>0</v>
      </c>
      <c r="Q16" s="79">
        <f t="shared" si="3"/>
        <v>0</v>
      </c>
      <c r="R16" s="79">
        <f t="shared" si="3"/>
        <v>0</v>
      </c>
      <c r="S16" s="80">
        <f>IFERROR(S23/S15/10,0)</f>
        <v>0</v>
      </c>
      <c r="T16" s="63"/>
      <c r="U16" s="63"/>
    </row>
    <row r="17" spans="1:29" s="69" customFormat="1" ht="14" customHeight="1" x14ac:dyDescent="0.35">
      <c r="A17" s="63"/>
      <c r="B17" s="74"/>
      <c r="C17" s="79"/>
      <c r="D17" s="79"/>
      <c r="E17" s="79"/>
      <c r="F17" s="79"/>
      <c r="G17" s="79"/>
      <c r="H17" s="79"/>
      <c r="I17" s="79"/>
      <c r="J17" s="79"/>
      <c r="K17" s="79"/>
      <c r="L17" s="79"/>
      <c r="M17" s="79"/>
      <c r="N17" s="79"/>
      <c r="O17" s="79"/>
      <c r="P17" s="79"/>
      <c r="Q17" s="79"/>
      <c r="R17" s="79"/>
      <c r="S17" s="73"/>
      <c r="T17" s="63"/>
      <c r="U17" s="63"/>
    </row>
    <row r="18" spans="1:29" s="29" customFormat="1" ht="14" customHeight="1" x14ac:dyDescent="0.4">
      <c r="A18" s="8"/>
      <c r="B18" s="1" t="s">
        <v>6</v>
      </c>
      <c r="C18" s="3"/>
      <c r="D18" s="3"/>
      <c r="E18" s="3"/>
      <c r="F18" s="3"/>
      <c r="G18" s="3"/>
      <c r="H18" s="3"/>
      <c r="I18" s="3"/>
      <c r="J18" s="3"/>
      <c r="K18" s="3"/>
      <c r="L18" s="3"/>
      <c r="M18" s="3"/>
      <c r="N18" s="3"/>
      <c r="O18" s="3"/>
      <c r="P18" s="3"/>
      <c r="Q18" s="3"/>
      <c r="R18" s="3"/>
      <c r="S18" s="11"/>
      <c r="T18" s="8"/>
      <c r="U18" s="8"/>
      <c r="V18" s="20"/>
      <c r="W18" s="20"/>
      <c r="X18" s="20"/>
      <c r="Y18" s="20"/>
      <c r="Z18" s="20"/>
      <c r="AA18" s="20"/>
      <c r="AB18" s="20"/>
      <c r="AC18" s="20"/>
    </row>
    <row r="19" spans="1:29" s="29" customFormat="1" ht="14" customHeight="1" x14ac:dyDescent="0.4">
      <c r="A19" s="8"/>
      <c r="B19" s="1" t="s">
        <v>33</v>
      </c>
      <c r="C19" s="3"/>
      <c r="D19" s="3"/>
      <c r="E19" s="3"/>
      <c r="F19" s="3"/>
      <c r="G19" s="3"/>
      <c r="H19" s="3"/>
      <c r="I19" s="3"/>
      <c r="J19" s="3"/>
      <c r="K19" s="3"/>
      <c r="L19" s="3"/>
      <c r="M19" s="3"/>
      <c r="N19" s="3"/>
      <c r="O19" s="3"/>
      <c r="P19" s="3"/>
      <c r="Q19" s="3"/>
      <c r="R19" s="3"/>
      <c r="S19" s="11"/>
      <c r="T19" s="8"/>
      <c r="U19" s="8"/>
      <c r="V19" s="20"/>
      <c r="W19" s="20"/>
      <c r="X19" s="20"/>
      <c r="Y19" s="20"/>
      <c r="Z19" s="20"/>
      <c r="AA19" s="20"/>
      <c r="AB19" s="20"/>
      <c r="AC19" s="20"/>
    </row>
    <row r="20" spans="1:29" s="29" customFormat="1" ht="14" customHeight="1" x14ac:dyDescent="0.4">
      <c r="A20" s="8"/>
      <c r="B20" s="35" t="s">
        <v>53</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11">
        <f>SUM(C20:R20)</f>
        <v>0</v>
      </c>
      <c r="T20" s="8"/>
      <c r="U20" s="8"/>
      <c r="V20" s="20"/>
      <c r="W20" s="20"/>
      <c r="X20" s="20"/>
      <c r="Y20" s="20"/>
      <c r="Z20" s="20"/>
      <c r="AA20" s="20"/>
      <c r="AB20" s="20"/>
      <c r="AC20" s="20"/>
    </row>
    <row r="21" spans="1:29" s="29" customFormat="1" ht="14.55" customHeight="1" x14ac:dyDescent="0.4">
      <c r="A21" s="8"/>
      <c r="B21" s="35" t="s">
        <v>36</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11">
        <f t="shared" ref="S21:S22" si="4">SUM(C21:R21)</f>
        <v>0</v>
      </c>
      <c r="T21" s="8"/>
      <c r="U21" s="8"/>
      <c r="V21" s="20"/>
      <c r="W21" s="20"/>
      <c r="X21" s="20"/>
      <c r="Y21" s="20"/>
      <c r="Z21" s="20"/>
      <c r="AA21" s="20"/>
      <c r="AB21" s="20"/>
      <c r="AC21" s="20"/>
    </row>
    <row r="22" spans="1:29" s="29" customFormat="1" ht="13.9" x14ac:dyDescent="0.4">
      <c r="A22" s="8"/>
      <c r="B22" s="35" t="s">
        <v>34</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12">
        <f t="shared" si="4"/>
        <v>0</v>
      </c>
      <c r="T22" s="8"/>
      <c r="U22" s="8"/>
      <c r="V22" s="20"/>
      <c r="W22" s="20"/>
      <c r="X22" s="20"/>
      <c r="Y22" s="20"/>
      <c r="Z22" s="20"/>
      <c r="AA22" s="20"/>
      <c r="AB22" s="20"/>
      <c r="AC22" s="20"/>
    </row>
    <row r="23" spans="1:29" ht="13.9" x14ac:dyDescent="0.4">
      <c r="B23" s="1" t="s">
        <v>37</v>
      </c>
      <c r="C23" s="36">
        <f t="shared" ref="C23:S23" si="5">SUM(C20:C22)</f>
        <v>0</v>
      </c>
      <c r="D23" s="36">
        <f t="shared" ref="D23:H23" si="6">SUM(D20:D22)</f>
        <v>0</v>
      </c>
      <c r="E23" s="36">
        <f t="shared" si="6"/>
        <v>0</v>
      </c>
      <c r="F23" s="36">
        <f t="shared" si="6"/>
        <v>0</v>
      </c>
      <c r="G23" s="36">
        <f t="shared" si="6"/>
        <v>0</v>
      </c>
      <c r="H23" s="36">
        <f t="shared" si="6"/>
        <v>0</v>
      </c>
      <c r="I23" s="36">
        <f t="shared" si="5"/>
        <v>0</v>
      </c>
      <c r="J23" s="36">
        <f t="shared" si="5"/>
        <v>0</v>
      </c>
      <c r="K23" s="36">
        <f t="shared" si="5"/>
        <v>0</v>
      </c>
      <c r="L23" s="36">
        <f t="shared" si="5"/>
        <v>0</v>
      </c>
      <c r="M23" s="36">
        <f t="shared" si="5"/>
        <v>0</v>
      </c>
      <c r="N23" s="36">
        <f t="shared" si="5"/>
        <v>0</v>
      </c>
      <c r="O23" s="36">
        <f t="shared" si="5"/>
        <v>0</v>
      </c>
      <c r="P23" s="36">
        <f t="shared" si="5"/>
        <v>0</v>
      </c>
      <c r="Q23" s="36">
        <f t="shared" si="5"/>
        <v>0</v>
      </c>
      <c r="R23" s="36">
        <f t="shared" si="5"/>
        <v>0</v>
      </c>
      <c r="S23" s="37">
        <f t="shared" si="5"/>
        <v>0</v>
      </c>
      <c r="T23"/>
      <c r="U23"/>
    </row>
    <row r="24" spans="1:29" x14ac:dyDescent="0.35">
      <c r="B24" s="2"/>
      <c r="C24" s="3"/>
      <c r="D24" s="3"/>
      <c r="E24" s="3"/>
      <c r="F24" s="3"/>
      <c r="G24" s="3"/>
      <c r="H24" s="3"/>
      <c r="I24" s="3"/>
      <c r="J24" s="3"/>
      <c r="K24" s="3"/>
      <c r="L24" s="3"/>
      <c r="M24" s="3"/>
      <c r="N24" s="3"/>
      <c r="O24" s="3"/>
      <c r="P24" s="3"/>
      <c r="Q24" s="3"/>
      <c r="R24" s="3"/>
      <c r="S24" s="11"/>
      <c r="T24"/>
      <c r="U24"/>
    </row>
    <row r="25" spans="1:29" x14ac:dyDescent="0.35">
      <c r="B25" s="2" t="s">
        <v>2</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12">
        <f>SUM(C25:R25)</f>
        <v>0</v>
      </c>
      <c r="T25"/>
      <c r="U25"/>
    </row>
    <row r="26" spans="1:29" x14ac:dyDescent="0.35">
      <c r="B26" s="2" t="s">
        <v>4</v>
      </c>
      <c r="C26" s="3">
        <f t="shared" ref="C26:R26" si="7">C23-C25</f>
        <v>0</v>
      </c>
      <c r="D26" s="3">
        <f t="shared" ref="D26:H26" si="8">D23-D25</f>
        <v>0</v>
      </c>
      <c r="E26" s="3">
        <f t="shared" si="8"/>
        <v>0</v>
      </c>
      <c r="F26" s="3">
        <f t="shared" si="8"/>
        <v>0</v>
      </c>
      <c r="G26" s="3">
        <f t="shared" si="8"/>
        <v>0</v>
      </c>
      <c r="H26" s="3">
        <f t="shared" si="8"/>
        <v>0</v>
      </c>
      <c r="I26" s="3">
        <f t="shared" ref="I26" si="9">I23-I25</f>
        <v>0</v>
      </c>
      <c r="J26" s="3">
        <f t="shared" si="7"/>
        <v>0</v>
      </c>
      <c r="K26" s="3">
        <f t="shared" si="7"/>
        <v>0</v>
      </c>
      <c r="L26" s="3">
        <f t="shared" si="7"/>
        <v>0</v>
      </c>
      <c r="M26" s="3">
        <f t="shared" si="7"/>
        <v>0</v>
      </c>
      <c r="N26" s="3">
        <f t="shared" si="7"/>
        <v>0</v>
      </c>
      <c r="O26" s="3">
        <f t="shared" si="7"/>
        <v>0</v>
      </c>
      <c r="P26" s="3">
        <f t="shared" si="7"/>
        <v>0</v>
      </c>
      <c r="Q26" s="3">
        <f t="shared" si="7"/>
        <v>0</v>
      </c>
      <c r="R26" s="3">
        <f t="shared" si="7"/>
        <v>0</v>
      </c>
      <c r="S26" s="11">
        <f>S23-S25</f>
        <v>0</v>
      </c>
      <c r="T26"/>
      <c r="U26"/>
    </row>
    <row r="27" spans="1:29" x14ac:dyDescent="0.35">
      <c r="B27" s="2"/>
      <c r="C27" s="3"/>
      <c r="D27" s="3"/>
      <c r="E27" s="3"/>
      <c r="F27" s="3"/>
      <c r="G27" s="3"/>
      <c r="H27" s="3"/>
      <c r="I27" s="3"/>
      <c r="J27" s="3"/>
      <c r="K27" s="3"/>
      <c r="L27" s="3"/>
      <c r="M27" s="3"/>
      <c r="N27" s="3"/>
      <c r="O27" s="3"/>
      <c r="P27" s="3"/>
      <c r="Q27" s="3"/>
      <c r="R27" s="3"/>
      <c r="S27" s="11"/>
      <c r="T27"/>
      <c r="U27"/>
    </row>
    <row r="28" spans="1:29" ht="13.9" x14ac:dyDescent="0.4">
      <c r="B28" s="6" t="s">
        <v>5</v>
      </c>
      <c r="C28" s="3"/>
      <c r="D28" s="3"/>
      <c r="E28" s="3"/>
      <c r="F28" s="3"/>
      <c r="G28" s="3"/>
      <c r="H28" s="3"/>
      <c r="I28" s="3"/>
      <c r="J28" s="3"/>
      <c r="K28" s="3"/>
      <c r="L28" s="3"/>
      <c r="M28" s="3"/>
      <c r="N28" s="3"/>
      <c r="O28" s="3"/>
      <c r="P28" s="3"/>
      <c r="Q28" s="3"/>
      <c r="R28" s="3"/>
      <c r="S28" s="11"/>
      <c r="T28"/>
      <c r="U28"/>
    </row>
    <row r="29" spans="1:29" x14ac:dyDescent="0.35">
      <c r="B29" s="2" t="s">
        <v>13</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11">
        <f t="shared" ref="S29:S39" si="10">SUM(C29:R29)</f>
        <v>0</v>
      </c>
      <c r="T29"/>
      <c r="U29"/>
    </row>
    <row r="30" spans="1:29" x14ac:dyDescent="0.35">
      <c r="B30" s="2" t="s">
        <v>14</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11">
        <f t="shared" si="10"/>
        <v>0</v>
      </c>
      <c r="T30"/>
      <c r="U30"/>
    </row>
    <row r="31" spans="1:29" x14ac:dyDescent="0.35">
      <c r="B31" s="2" t="s">
        <v>15</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11">
        <f t="shared" si="10"/>
        <v>0</v>
      </c>
      <c r="T31"/>
      <c r="U31"/>
    </row>
    <row r="32" spans="1:29" x14ac:dyDescent="0.35">
      <c r="B32" s="2" t="s">
        <v>20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11">
        <f t="shared" si="10"/>
        <v>0</v>
      </c>
      <c r="T32"/>
      <c r="U32"/>
    </row>
    <row r="33" spans="1:21" x14ac:dyDescent="0.35">
      <c r="B33" s="2" t="s">
        <v>19</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11">
        <f t="shared" si="10"/>
        <v>0</v>
      </c>
      <c r="T33"/>
      <c r="U33"/>
    </row>
    <row r="34" spans="1:21" x14ac:dyDescent="0.35">
      <c r="B34" s="2" t="s">
        <v>32</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11">
        <f t="shared" si="10"/>
        <v>0</v>
      </c>
      <c r="T34"/>
      <c r="U34"/>
    </row>
    <row r="35" spans="1:21" x14ac:dyDescent="0.35">
      <c r="B35" s="2" t="s">
        <v>31</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11">
        <f t="shared" si="10"/>
        <v>0</v>
      </c>
      <c r="T35"/>
      <c r="U35"/>
    </row>
    <row r="36" spans="1:21" x14ac:dyDescent="0.35">
      <c r="B36" s="2" t="s">
        <v>17</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11">
        <f t="shared" si="10"/>
        <v>0</v>
      </c>
      <c r="T36"/>
      <c r="U36"/>
    </row>
    <row r="37" spans="1:21" x14ac:dyDescent="0.35">
      <c r="B37" s="2" t="s">
        <v>27</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11">
        <f t="shared" si="10"/>
        <v>0</v>
      </c>
      <c r="T37"/>
      <c r="U37"/>
    </row>
    <row r="38" spans="1:21" x14ac:dyDescent="0.35">
      <c r="B38" s="2" t="s">
        <v>18</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11">
        <f t="shared" si="10"/>
        <v>0</v>
      </c>
      <c r="T38"/>
      <c r="U38"/>
    </row>
    <row r="39" spans="1:21" s="29" customFormat="1" ht="13.9" x14ac:dyDescent="0.4">
      <c r="A39" s="8"/>
      <c r="B39" s="2" t="s">
        <v>3</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12">
        <f t="shared" si="10"/>
        <v>0</v>
      </c>
      <c r="T39" s="8"/>
      <c r="U39" s="8"/>
    </row>
    <row r="40" spans="1:21" ht="13.9" x14ac:dyDescent="0.4">
      <c r="B40" s="1" t="s">
        <v>8</v>
      </c>
      <c r="C40" s="36">
        <f t="shared" ref="C40:S40" si="11">SUM(C29:C39)</f>
        <v>0</v>
      </c>
      <c r="D40" s="36">
        <f t="shared" ref="D40:H40" si="12">SUM(D29:D39)</f>
        <v>0</v>
      </c>
      <c r="E40" s="36">
        <f t="shared" si="12"/>
        <v>0</v>
      </c>
      <c r="F40" s="36">
        <f t="shared" si="12"/>
        <v>0</v>
      </c>
      <c r="G40" s="36">
        <f t="shared" si="12"/>
        <v>0</v>
      </c>
      <c r="H40" s="36">
        <f t="shared" si="12"/>
        <v>0</v>
      </c>
      <c r="I40" s="36">
        <f t="shared" ref="I40" si="13">SUM(I29:I39)</f>
        <v>0</v>
      </c>
      <c r="J40" s="36">
        <f t="shared" si="11"/>
        <v>0</v>
      </c>
      <c r="K40" s="36">
        <f t="shared" si="11"/>
        <v>0</v>
      </c>
      <c r="L40" s="36">
        <f t="shared" si="11"/>
        <v>0</v>
      </c>
      <c r="M40" s="36">
        <f t="shared" si="11"/>
        <v>0</v>
      </c>
      <c r="N40" s="36">
        <f t="shared" si="11"/>
        <v>0</v>
      </c>
      <c r="O40" s="36">
        <f t="shared" si="11"/>
        <v>0</v>
      </c>
      <c r="P40" s="36">
        <f t="shared" si="11"/>
        <v>0</v>
      </c>
      <c r="Q40" s="36">
        <f t="shared" si="11"/>
        <v>0</v>
      </c>
      <c r="R40" s="36">
        <f t="shared" si="11"/>
        <v>0</v>
      </c>
      <c r="S40" s="37">
        <f t="shared" si="11"/>
        <v>0</v>
      </c>
      <c r="T40"/>
      <c r="U40"/>
    </row>
    <row r="41" spans="1:21" x14ac:dyDescent="0.35">
      <c r="B41" s="2"/>
      <c r="C41" s="4"/>
      <c r="D41" s="4"/>
      <c r="E41" s="4"/>
      <c r="F41" s="4"/>
      <c r="G41" s="4"/>
      <c r="H41" s="4"/>
      <c r="I41" s="4"/>
      <c r="J41" s="4"/>
      <c r="K41" s="4"/>
      <c r="L41" s="4"/>
      <c r="M41" s="4"/>
      <c r="N41" s="4"/>
      <c r="O41" s="4"/>
      <c r="P41" s="4"/>
      <c r="Q41" s="4"/>
      <c r="R41" s="4"/>
      <c r="S41" s="13"/>
      <c r="T41"/>
      <c r="U41"/>
    </row>
    <row r="42" spans="1:21" x14ac:dyDescent="0.35">
      <c r="B42" s="2" t="s">
        <v>16</v>
      </c>
      <c r="C42" s="7">
        <f t="shared" ref="C42:S42" si="14">C26-C40</f>
        <v>0</v>
      </c>
      <c r="D42" s="7">
        <f t="shared" ref="D42:H42" si="15">D26-D40</f>
        <v>0</v>
      </c>
      <c r="E42" s="7">
        <f t="shared" si="15"/>
        <v>0</v>
      </c>
      <c r="F42" s="7">
        <f t="shared" si="15"/>
        <v>0</v>
      </c>
      <c r="G42" s="7">
        <f t="shared" si="15"/>
        <v>0</v>
      </c>
      <c r="H42" s="7">
        <f t="shared" si="15"/>
        <v>0</v>
      </c>
      <c r="I42" s="7">
        <f t="shared" ref="I42" si="16">I26-I40</f>
        <v>0</v>
      </c>
      <c r="J42" s="7">
        <f t="shared" si="14"/>
        <v>0</v>
      </c>
      <c r="K42" s="7">
        <f t="shared" si="14"/>
        <v>0</v>
      </c>
      <c r="L42" s="7">
        <f t="shared" si="14"/>
        <v>0</v>
      </c>
      <c r="M42" s="7">
        <f t="shared" si="14"/>
        <v>0</v>
      </c>
      <c r="N42" s="7">
        <f t="shared" si="14"/>
        <v>0</v>
      </c>
      <c r="O42" s="7">
        <f t="shared" si="14"/>
        <v>0</v>
      </c>
      <c r="P42" s="7">
        <f t="shared" si="14"/>
        <v>0</v>
      </c>
      <c r="Q42" s="7">
        <f t="shared" si="14"/>
        <v>0</v>
      </c>
      <c r="R42" s="7">
        <f t="shared" si="14"/>
        <v>0</v>
      </c>
      <c r="S42" s="14">
        <f t="shared" si="14"/>
        <v>0</v>
      </c>
      <c r="T42"/>
      <c r="U42"/>
    </row>
    <row r="43" spans="1:21" x14ac:dyDescent="0.35">
      <c r="B43" s="2" t="s">
        <v>9</v>
      </c>
      <c r="C43" s="27">
        <v>0</v>
      </c>
      <c r="D43" s="27">
        <v>0</v>
      </c>
      <c r="E43" s="27">
        <v>0</v>
      </c>
      <c r="F43" s="27">
        <v>0</v>
      </c>
      <c r="G43" s="27">
        <v>0</v>
      </c>
      <c r="H43" s="27">
        <v>0</v>
      </c>
      <c r="I43" s="27">
        <v>0</v>
      </c>
      <c r="J43" s="27">
        <v>0</v>
      </c>
      <c r="K43" s="27">
        <v>0</v>
      </c>
      <c r="L43" s="27">
        <v>0</v>
      </c>
      <c r="M43" s="27">
        <v>0</v>
      </c>
      <c r="N43" s="27">
        <v>0</v>
      </c>
      <c r="O43" s="27">
        <v>0</v>
      </c>
      <c r="P43" s="27">
        <v>0</v>
      </c>
      <c r="Q43" s="27">
        <v>0</v>
      </c>
      <c r="R43" s="27">
        <v>0</v>
      </c>
      <c r="S43" s="15">
        <f>SUM(C43:R43)</f>
        <v>0</v>
      </c>
      <c r="T43"/>
      <c r="U43"/>
    </row>
    <row r="44" spans="1:21" ht="13.9" x14ac:dyDescent="0.4">
      <c r="B44" s="1" t="s">
        <v>10</v>
      </c>
      <c r="C44" s="3">
        <f t="shared" ref="C44:S44" si="17">C42-C43</f>
        <v>0</v>
      </c>
      <c r="D44" s="3">
        <f t="shared" ref="D44:H44" si="18">D42-D43</f>
        <v>0</v>
      </c>
      <c r="E44" s="3">
        <f t="shared" si="18"/>
        <v>0</v>
      </c>
      <c r="F44" s="3">
        <f t="shared" si="18"/>
        <v>0</v>
      </c>
      <c r="G44" s="3">
        <f t="shared" si="18"/>
        <v>0</v>
      </c>
      <c r="H44" s="3">
        <f t="shared" si="18"/>
        <v>0</v>
      </c>
      <c r="I44" s="3">
        <f t="shared" ref="I44" si="19">I42-I43</f>
        <v>0</v>
      </c>
      <c r="J44" s="3">
        <f t="shared" si="17"/>
        <v>0</v>
      </c>
      <c r="K44" s="3">
        <f t="shared" si="17"/>
        <v>0</v>
      </c>
      <c r="L44" s="3">
        <f t="shared" si="17"/>
        <v>0</v>
      </c>
      <c r="M44" s="3">
        <f t="shared" si="17"/>
        <v>0</v>
      </c>
      <c r="N44" s="3">
        <f t="shared" si="17"/>
        <v>0</v>
      </c>
      <c r="O44" s="3">
        <f t="shared" si="17"/>
        <v>0</v>
      </c>
      <c r="P44" s="3">
        <f t="shared" si="17"/>
        <v>0</v>
      </c>
      <c r="Q44" s="3">
        <f t="shared" si="17"/>
        <v>0</v>
      </c>
      <c r="R44" s="3">
        <f t="shared" si="17"/>
        <v>0</v>
      </c>
      <c r="S44" s="11">
        <f t="shared" si="17"/>
        <v>0</v>
      </c>
      <c r="T44"/>
      <c r="U44"/>
    </row>
    <row r="45" spans="1:21" x14ac:dyDescent="0.35">
      <c r="B45" s="2"/>
      <c r="C45" s="3"/>
      <c r="D45" s="3"/>
      <c r="E45" s="3"/>
      <c r="F45" s="3"/>
      <c r="G45" s="3"/>
      <c r="H45" s="3"/>
      <c r="I45" s="3"/>
      <c r="J45" s="3"/>
      <c r="K45" s="3"/>
      <c r="L45" s="3"/>
      <c r="M45" s="3"/>
      <c r="N45" s="3"/>
      <c r="O45" s="3"/>
      <c r="P45" s="3"/>
      <c r="Q45" s="3"/>
      <c r="R45" s="3"/>
      <c r="S45" s="11"/>
      <c r="T45" s="3"/>
      <c r="U45"/>
    </row>
    <row r="46" spans="1:21" ht="15.75" customHeight="1" x14ac:dyDescent="0.35">
      <c r="B46" s="2" t="s">
        <v>50</v>
      </c>
      <c r="C46" s="3"/>
      <c r="D46" s="3"/>
      <c r="E46" s="3"/>
      <c r="F46" s="3"/>
      <c r="G46" s="3"/>
      <c r="H46" s="3"/>
      <c r="I46" s="3"/>
      <c r="J46" s="3"/>
      <c r="K46" s="3"/>
      <c r="L46" s="3"/>
      <c r="M46" s="3"/>
      <c r="N46" s="3"/>
      <c r="O46" s="3"/>
      <c r="P46" s="3"/>
      <c r="Q46" s="3"/>
      <c r="R46" s="3"/>
      <c r="S46" s="28">
        <v>0</v>
      </c>
      <c r="T46"/>
      <c r="U46"/>
    </row>
    <row r="47" spans="1:21" x14ac:dyDescent="0.35">
      <c r="B47" s="2" t="s">
        <v>11</v>
      </c>
      <c r="C47" s="3"/>
      <c r="D47" s="3"/>
      <c r="E47" s="3"/>
      <c r="F47" s="3"/>
      <c r="G47" s="3"/>
      <c r="H47" s="3"/>
      <c r="I47" s="3"/>
      <c r="J47" s="3"/>
      <c r="K47" s="3"/>
      <c r="L47" s="3"/>
      <c r="M47" s="3"/>
      <c r="N47" s="3"/>
      <c r="O47" s="3"/>
      <c r="P47" s="3"/>
      <c r="Q47" s="3"/>
      <c r="R47" s="3"/>
      <c r="S47" s="13">
        <f>IFERROR(S46/S15,0)</f>
        <v>0</v>
      </c>
      <c r="T47"/>
      <c r="U47"/>
    </row>
    <row r="48" spans="1:21" ht="13.9" x14ac:dyDescent="0.4">
      <c r="B48" s="10"/>
      <c r="C48" s="3"/>
      <c r="D48" s="3"/>
      <c r="E48" s="3"/>
      <c r="F48" s="3"/>
      <c r="G48" s="3"/>
      <c r="H48" s="3"/>
      <c r="I48" s="3"/>
      <c r="J48" s="3"/>
      <c r="K48" s="3"/>
      <c r="L48" s="3"/>
      <c r="M48" s="3"/>
      <c r="N48" s="3"/>
      <c r="O48" s="3"/>
      <c r="P48" s="3"/>
      <c r="Q48" s="3"/>
      <c r="R48" s="3"/>
      <c r="S48" s="13"/>
      <c r="T48"/>
      <c r="U48"/>
    </row>
    <row r="49" spans="1:259" ht="15.4" x14ac:dyDescent="0.35">
      <c r="B49" s="2" t="s">
        <v>51</v>
      </c>
      <c r="C49" s="3"/>
      <c r="D49" s="3"/>
      <c r="E49" s="3"/>
      <c r="F49" s="3"/>
      <c r="G49" s="3"/>
      <c r="H49" s="3"/>
      <c r="I49" s="3"/>
      <c r="J49" s="3"/>
      <c r="K49" s="3"/>
      <c r="L49" s="3"/>
      <c r="M49" s="3"/>
      <c r="N49" s="3"/>
      <c r="O49" s="3"/>
      <c r="P49" s="3"/>
      <c r="Q49" s="3"/>
      <c r="R49" s="3"/>
      <c r="S49" s="28">
        <v>0</v>
      </c>
      <c r="T49"/>
      <c r="U49"/>
    </row>
    <row r="50" spans="1:259" x14ac:dyDescent="0.35">
      <c r="B50" s="2" t="s">
        <v>21</v>
      </c>
      <c r="C50" s="3"/>
      <c r="D50" s="3"/>
      <c r="E50" s="3"/>
      <c r="F50" s="3"/>
      <c r="G50" s="3"/>
      <c r="H50" s="3"/>
      <c r="I50" s="3"/>
      <c r="J50" s="3"/>
      <c r="K50" s="3"/>
      <c r="L50" s="3"/>
      <c r="M50" s="3"/>
      <c r="N50" s="3"/>
      <c r="O50" s="3"/>
      <c r="P50" s="3"/>
      <c r="Q50" s="3"/>
      <c r="R50" s="3"/>
      <c r="S50" s="13">
        <f>IFERROR(S49/S15,0)</f>
        <v>0</v>
      </c>
      <c r="T50"/>
      <c r="U50"/>
    </row>
    <row r="51" spans="1:259" x14ac:dyDescent="0.35">
      <c r="B51" s="2"/>
      <c r="C51" s="3"/>
      <c r="D51" s="3"/>
      <c r="E51" s="3"/>
      <c r="F51" s="3"/>
      <c r="G51" s="3"/>
      <c r="H51" s="3"/>
      <c r="I51" s="3"/>
      <c r="J51" s="3"/>
      <c r="K51" s="3"/>
      <c r="L51" s="3"/>
      <c r="M51" s="3"/>
      <c r="N51" s="3"/>
      <c r="O51" s="3"/>
      <c r="P51" s="3"/>
      <c r="Q51" s="3"/>
      <c r="R51" s="3"/>
      <c r="S51" s="13"/>
      <c r="T51"/>
      <c r="U51"/>
    </row>
    <row r="52" spans="1:259" ht="13.9" thickBot="1" x14ac:dyDescent="0.4">
      <c r="B52" s="5"/>
      <c r="C52" s="9"/>
      <c r="D52" s="9"/>
      <c r="E52" s="9"/>
      <c r="F52" s="9"/>
      <c r="G52" s="9"/>
      <c r="H52" s="9"/>
      <c r="I52" s="9"/>
      <c r="J52" s="9"/>
      <c r="K52" s="9"/>
      <c r="L52" s="9"/>
      <c r="M52" s="9"/>
      <c r="N52" s="9"/>
      <c r="O52" s="9"/>
      <c r="P52" s="9"/>
      <c r="Q52" s="9"/>
      <c r="R52" s="9"/>
      <c r="S52" s="16"/>
      <c r="T52"/>
      <c r="U52"/>
    </row>
    <row r="53" spans="1:259" s="44" customFormat="1" ht="30" customHeight="1" x14ac:dyDescent="0.35">
      <c r="B53" s="42" t="s">
        <v>25</v>
      </c>
      <c r="C53" s="45"/>
      <c r="D53" s="45"/>
      <c r="E53" s="45"/>
      <c r="F53" s="45"/>
      <c r="G53" s="45"/>
      <c r="H53" s="45"/>
      <c r="I53" s="45"/>
      <c r="J53" s="45"/>
      <c r="K53" s="45"/>
      <c r="L53" s="45"/>
      <c r="M53" s="45"/>
      <c r="N53" s="45"/>
      <c r="O53" s="45"/>
      <c r="P53" s="45"/>
      <c r="Q53" s="45"/>
    </row>
    <row r="54" spans="1:259" s="48" customFormat="1" ht="50.2" customHeight="1" x14ac:dyDescent="0.35">
      <c r="A54" s="46"/>
      <c r="B54" s="94" t="s">
        <v>58</v>
      </c>
      <c r="C54" s="94"/>
      <c r="D54" s="94"/>
      <c r="E54" s="94"/>
      <c r="F54" s="94"/>
      <c r="G54" s="94"/>
      <c r="H54" s="94"/>
      <c r="I54" s="94"/>
      <c r="J54" s="94"/>
      <c r="K54" s="94"/>
      <c r="L54" s="94"/>
      <c r="M54" s="94"/>
      <c r="N54" s="94"/>
      <c r="O54" s="94"/>
      <c r="P54" s="94"/>
      <c r="Q54" s="94"/>
      <c r="R54" s="94"/>
      <c r="S54" s="94"/>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row>
    <row r="55" spans="1:259" s="43" customFormat="1" ht="30" customHeight="1" x14ac:dyDescent="0.35">
      <c r="A55" s="44"/>
      <c r="B55" s="95" t="s">
        <v>48</v>
      </c>
      <c r="C55" s="95"/>
      <c r="D55" s="95"/>
      <c r="E55" s="95"/>
      <c r="F55" s="95"/>
      <c r="G55" s="95"/>
      <c r="H55" s="95"/>
      <c r="I55" s="95"/>
      <c r="J55" s="95"/>
      <c r="K55" s="95"/>
      <c r="L55" s="95"/>
      <c r="M55" s="95"/>
      <c r="N55" s="95"/>
      <c r="O55" s="95"/>
      <c r="P55" s="95"/>
      <c r="Q55" s="95"/>
      <c r="R55" s="95"/>
      <c r="S55" s="95"/>
    </row>
    <row r="56" spans="1:259" s="43" customFormat="1" ht="30" customHeight="1" x14ac:dyDescent="0.35">
      <c r="A56" s="44"/>
      <c r="B56" s="43" t="s">
        <v>38</v>
      </c>
    </row>
    <row r="57" spans="1:259" customFormat="1" x14ac:dyDescent="0.35">
      <c r="B57" s="20"/>
      <c r="C57" s="20"/>
      <c r="D57" s="20"/>
      <c r="E57" s="20"/>
      <c r="F57" s="20"/>
      <c r="G57" s="20"/>
      <c r="H57" s="20"/>
      <c r="I57" s="20"/>
      <c r="J57" s="20"/>
      <c r="K57" s="20"/>
      <c r="L57" s="20"/>
      <c r="M57" s="20"/>
      <c r="N57" s="20"/>
      <c r="O57" s="20"/>
      <c r="P57" s="20"/>
      <c r="Q57" s="20"/>
    </row>
  </sheetData>
  <sheetProtection selectLockedCells="1"/>
  <mergeCells count="4">
    <mergeCell ref="B10:S10"/>
    <mergeCell ref="B54:S54"/>
    <mergeCell ref="B55:S55"/>
    <mergeCell ref="L2:S2"/>
  </mergeCells>
  <pageMargins left="0.25" right="0.21" top="0.42" bottom="0.39" header="0.23" footer="0.17"/>
  <pageSetup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Y57"/>
  <sheetViews>
    <sheetView zoomScale="80" zoomScaleNormal="80" workbookViewId="0">
      <selection activeCell="C15" sqref="C15"/>
    </sheetView>
  </sheetViews>
  <sheetFormatPr defaultColWidth="9" defaultRowHeight="13.5" x14ac:dyDescent="0.35"/>
  <cols>
    <col min="2" max="2" width="38.25" style="20" customWidth="1"/>
    <col min="3" max="18" width="13.0625" style="20" customWidth="1"/>
    <col min="19" max="19" width="13.5625" style="20" customWidth="1"/>
    <col min="20" max="16384" width="9" style="20"/>
  </cols>
  <sheetData>
    <row r="1" spans="1:29" x14ac:dyDescent="0.35">
      <c r="B1"/>
      <c r="C1"/>
      <c r="D1"/>
      <c r="E1"/>
      <c r="F1"/>
      <c r="G1"/>
      <c r="H1"/>
      <c r="I1"/>
      <c r="J1"/>
      <c r="K1"/>
      <c r="L1"/>
      <c r="M1"/>
      <c r="N1"/>
      <c r="O1"/>
      <c r="P1"/>
      <c r="Q1"/>
      <c r="R1"/>
      <c r="S1"/>
      <c r="T1"/>
      <c r="U1"/>
    </row>
    <row r="2" spans="1:29" ht="13.9" x14ac:dyDescent="0.4">
      <c r="B2" s="65" t="s">
        <v>54</v>
      </c>
      <c r="C2" s="19"/>
      <c r="D2" s="19"/>
      <c r="E2" s="19"/>
      <c r="F2" s="19"/>
      <c r="G2" s="19"/>
      <c r="H2"/>
      <c r="I2"/>
      <c r="J2"/>
      <c r="K2" s="8" t="s">
        <v>45</v>
      </c>
      <c r="L2" s="96" t="s">
        <v>46</v>
      </c>
      <c r="M2" s="96"/>
      <c r="N2" s="96"/>
      <c r="O2" s="96"/>
      <c r="P2" s="96"/>
      <c r="Q2" s="96"/>
      <c r="R2" s="96"/>
      <c r="S2" s="96"/>
      <c r="T2"/>
      <c r="U2"/>
    </row>
    <row r="3" spans="1:29" ht="13.9" x14ac:dyDescent="0.4">
      <c r="B3" s="65" t="s">
        <v>41</v>
      </c>
      <c r="C3"/>
      <c r="D3"/>
      <c r="E3"/>
      <c r="F3"/>
      <c r="G3"/>
      <c r="H3"/>
      <c r="I3"/>
      <c r="J3"/>
      <c r="K3"/>
      <c r="L3"/>
      <c r="M3"/>
      <c r="N3"/>
      <c r="O3"/>
      <c r="P3"/>
      <c r="Q3"/>
      <c r="R3"/>
      <c r="S3"/>
      <c r="T3"/>
      <c r="U3"/>
    </row>
    <row r="4" spans="1:29" ht="13.9" x14ac:dyDescent="0.4">
      <c r="B4" s="65" t="s">
        <v>61</v>
      </c>
      <c r="C4"/>
      <c r="D4"/>
      <c r="E4"/>
      <c r="F4"/>
      <c r="G4"/>
      <c r="H4"/>
      <c r="I4"/>
      <c r="J4"/>
      <c r="K4"/>
      <c r="L4"/>
      <c r="M4"/>
      <c r="N4"/>
      <c r="O4"/>
      <c r="P4"/>
      <c r="Q4"/>
      <c r="S4"/>
      <c r="T4"/>
      <c r="U4"/>
    </row>
    <row r="5" spans="1:29" ht="13.9" x14ac:dyDescent="0.4">
      <c r="B5" s="8" t="s">
        <v>22</v>
      </c>
      <c r="C5"/>
      <c r="D5"/>
      <c r="E5"/>
      <c r="F5" s="34"/>
      <c r="G5"/>
      <c r="H5"/>
      <c r="I5"/>
      <c r="J5"/>
      <c r="K5"/>
      <c r="L5"/>
      <c r="M5"/>
      <c r="N5"/>
      <c r="O5"/>
      <c r="P5"/>
      <c r="Q5"/>
      <c r="R5"/>
      <c r="S5"/>
      <c r="T5"/>
      <c r="U5"/>
    </row>
    <row r="6" spans="1:29" ht="15" customHeight="1" x14ac:dyDescent="0.35">
      <c r="B6" s="21" t="s">
        <v>23</v>
      </c>
      <c r="C6"/>
      <c r="D6"/>
      <c r="E6"/>
      <c r="F6"/>
      <c r="G6"/>
      <c r="H6"/>
      <c r="I6"/>
      <c r="J6"/>
      <c r="K6"/>
      <c r="L6"/>
      <c r="M6"/>
      <c r="N6"/>
      <c r="O6"/>
      <c r="P6"/>
      <c r="Q6"/>
      <c r="R6"/>
      <c r="S6"/>
      <c r="T6"/>
      <c r="U6"/>
    </row>
    <row r="7" spans="1:29" x14ac:dyDescent="0.35">
      <c r="B7"/>
      <c r="C7"/>
      <c r="D7"/>
      <c r="E7"/>
      <c r="F7"/>
      <c r="G7"/>
      <c r="H7"/>
      <c r="I7"/>
      <c r="J7"/>
      <c r="K7"/>
      <c r="L7"/>
      <c r="M7"/>
      <c r="N7"/>
      <c r="O7"/>
      <c r="P7"/>
      <c r="Q7"/>
      <c r="R7"/>
      <c r="S7"/>
      <c r="T7"/>
      <c r="U7"/>
    </row>
    <row r="8" spans="1:29" ht="13.9" x14ac:dyDescent="0.4">
      <c r="B8" s="8" t="s">
        <v>49</v>
      </c>
      <c r="E8"/>
      <c r="F8"/>
      <c r="G8"/>
      <c r="H8"/>
      <c r="I8"/>
      <c r="J8"/>
      <c r="K8"/>
      <c r="L8"/>
      <c r="M8"/>
      <c r="N8"/>
      <c r="O8"/>
      <c r="P8"/>
      <c r="Q8"/>
      <c r="R8"/>
      <c r="S8"/>
      <c r="T8"/>
      <c r="U8"/>
    </row>
    <row r="9" spans="1:29" x14ac:dyDescent="0.35">
      <c r="B9" s="63" t="s">
        <v>56</v>
      </c>
      <c r="E9"/>
      <c r="F9"/>
      <c r="G9"/>
      <c r="H9"/>
      <c r="I9"/>
      <c r="J9"/>
      <c r="K9"/>
      <c r="L9"/>
      <c r="M9"/>
      <c r="N9"/>
      <c r="O9"/>
      <c r="P9"/>
      <c r="Q9"/>
      <c r="R9"/>
      <c r="S9"/>
      <c r="T9"/>
      <c r="U9"/>
    </row>
    <row r="10" spans="1:29" ht="14.25" thickBot="1" x14ac:dyDescent="0.45">
      <c r="B10" s="93" t="s">
        <v>24</v>
      </c>
      <c r="C10" s="93"/>
      <c r="D10" s="93"/>
      <c r="E10" s="93"/>
      <c r="F10" s="93"/>
      <c r="G10" s="93"/>
      <c r="H10" s="93"/>
      <c r="I10" s="93"/>
      <c r="J10" s="93"/>
      <c r="K10" s="93"/>
      <c r="L10" s="93"/>
      <c r="M10" s="93"/>
      <c r="N10" s="93"/>
      <c r="O10" s="93"/>
      <c r="P10" s="93"/>
      <c r="Q10" s="93"/>
      <c r="R10" s="93"/>
      <c r="S10" s="93"/>
      <c r="T10"/>
      <c r="U10"/>
    </row>
    <row r="11" spans="1:29" s="69" customFormat="1" ht="14.25" thickBot="1" x14ac:dyDescent="0.45">
      <c r="A11" s="63"/>
      <c r="B11" s="66" t="s">
        <v>52</v>
      </c>
      <c r="C11" s="67">
        <v>2027</v>
      </c>
      <c r="D11" s="67">
        <f t="shared" ref="D11" si="0">C11+1</f>
        <v>2028</v>
      </c>
      <c r="E11" s="67">
        <f t="shared" ref="E11" si="1">D11+1</f>
        <v>2029</v>
      </c>
      <c r="F11" s="67">
        <f t="shared" ref="F11" si="2">E11+1</f>
        <v>2030</v>
      </c>
      <c r="G11" s="67">
        <f t="shared" ref="G11:K11" si="3">F11+1</f>
        <v>2031</v>
      </c>
      <c r="H11" s="67">
        <f t="shared" si="3"/>
        <v>2032</v>
      </c>
      <c r="I11" s="67">
        <f t="shared" si="3"/>
        <v>2033</v>
      </c>
      <c r="J11" s="67">
        <f t="shared" si="3"/>
        <v>2034</v>
      </c>
      <c r="K11" s="67">
        <f t="shared" si="3"/>
        <v>2035</v>
      </c>
      <c r="L11" s="67">
        <f t="shared" ref="L11" si="4">K11+1</f>
        <v>2036</v>
      </c>
      <c r="M11" s="67">
        <f t="shared" ref="M11" si="5">L11+1</f>
        <v>2037</v>
      </c>
      <c r="N11" s="67">
        <f t="shared" ref="N11" si="6">M11+1</f>
        <v>2038</v>
      </c>
      <c r="O11" s="67">
        <f t="shared" ref="O11" si="7">N11+1</f>
        <v>2039</v>
      </c>
      <c r="P11" s="67">
        <f t="shared" ref="P11" si="8">O11+1</f>
        <v>2040</v>
      </c>
      <c r="Q11" s="67">
        <f t="shared" ref="Q11" si="9">P11+1</f>
        <v>2041</v>
      </c>
      <c r="R11" s="67">
        <f t="shared" ref="R11" si="10">Q11+1</f>
        <v>2042</v>
      </c>
      <c r="S11" s="68" t="s">
        <v>1</v>
      </c>
      <c r="T11" s="63"/>
      <c r="U11" s="63"/>
      <c r="V11" s="20"/>
      <c r="W11" s="20"/>
      <c r="X11" s="20"/>
      <c r="Y11" s="20"/>
      <c r="Z11" s="20"/>
      <c r="AA11" s="20"/>
      <c r="AB11" s="20"/>
      <c r="AC11" s="20"/>
    </row>
    <row r="12" spans="1:29" s="69" customFormat="1" ht="13.9" x14ac:dyDescent="0.4">
      <c r="A12" s="63"/>
      <c r="B12" s="71" t="s">
        <v>7</v>
      </c>
      <c r="C12" s="72"/>
      <c r="D12" s="72"/>
      <c r="E12" s="72"/>
      <c r="F12" s="72"/>
      <c r="G12" s="72"/>
      <c r="H12" s="72"/>
      <c r="I12" s="72"/>
      <c r="J12" s="72"/>
      <c r="K12" s="72"/>
      <c r="L12" s="72"/>
      <c r="M12" s="72"/>
      <c r="N12" s="72"/>
      <c r="O12" s="72"/>
      <c r="P12" s="72"/>
      <c r="Q12" s="72"/>
      <c r="R12" s="72"/>
      <c r="S12" s="73"/>
      <c r="T12" s="63"/>
      <c r="U12" s="63"/>
      <c r="V12" s="20"/>
      <c r="W12" s="20"/>
      <c r="X12" s="20"/>
      <c r="Y12" s="20"/>
      <c r="Z12" s="20"/>
      <c r="AA12" s="20"/>
      <c r="AB12" s="20"/>
      <c r="AC12" s="20"/>
    </row>
    <row r="13" spans="1:29" s="69" customFormat="1" ht="15.75" x14ac:dyDescent="0.45">
      <c r="A13" s="63"/>
      <c r="B13" s="74" t="s">
        <v>57</v>
      </c>
      <c r="C13" s="75">
        <f>(2715996.56101776/12)*10</f>
        <v>2263330.4675147999</v>
      </c>
      <c r="D13" s="75">
        <v>2770316.4922381151</v>
      </c>
      <c r="E13" s="75">
        <v>2825722.8220828772</v>
      </c>
      <c r="F13" s="75">
        <v>2882237.2785245348</v>
      </c>
      <c r="G13" s="75">
        <v>2939882.0240950254</v>
      </c>
      <c r="H13" s="75">
        <v>2998679.6645769258</v>
      </c>
      <c r="I13" s="75">
        <v>3058653.2578684641</v>
      </c>
      <c r="J13" s="75">
        <v>3119826.3230258333</v>
      </c>
      <c r="K13" s="75">
        <v>3182222.8494863501</v>
      </c>
      <c r="L13" s="75">
        <v>3245867.3064760771</v>
      </c>
      <c r="M13" s="75">
        <v>3310784.6526055988</v>
      </c>
      <c r="N13" s="75">
        <v>3377000.3456577109</v>
      </c>
      <c r="O13" s="75">
        <v>3444540.3525708653</v>
      </c>
      <c r="P13" s="75">
        <v>3513431.1596222827</v>
      </c>
      <c r="Q13" s="75">
        <v>3583699.7828147286</v>
      </c>
      <c r="R13" s="75">
        <f>(3655373.77847102/12)*2</f>
        <v>609228.96307850338</v>
      </c>
      <c r="S13" s="76">
        <f>SUM(C13:R13)</f>
        <v>47125423.742238693</v>
      </c>
      <c r="T13" s="63"/>
      <c r="U13" s="63"/>
      <c r="V13" s="20"/>
      <c r="W13" s="20"/>
      <c r="X13" s="20"/>
      <c r="Y13" s="20"/>
      <c r="Z13" s="20"/>
      <c r="AA13" s="20"/>
      <c r="AB13" s="20"/>
      <c r="AC13" s="20"/>
    </row>
    <row r="14" spans="1:29" s="69" customFormat="1" x14ac:dyDescent="0.35">
      <c r="A14" s="63"/>
      <c r="B14" s="74" t="s">
        <v>0</v>
      </c>
      <c r="C14" s="22">
        <f t="shared" ref="C14:S14" si="11">IFERROR(C23/C13,0)</f>
        <v>0</v>
      </c>
      <c r="D14" s="22">
        <f t="shared" si="11"/>
        <v>0</v>
      </c>
      <c r="E14" s="22">
        <f t="shared" si="11"/>
        <v>0</v>
      </c>
      <c r="F14" s="22">
        <f t="shared" si="11"/>
        <v>0</v>
      </c>
      <c r="G14" s="22">
        <f t="shared" si="11"/>
        <v>0</v>
      </c>
      <c r="H14" s="22">
        <f t="shared" si="11"/>
        <v>0</v>
      </c>
      <c r="I14" s="22">
        <f t="shared" si="11"/>
        <v>0</v>
      </c>
      <c r="J14" s="22">
        <f t="shared" si="11"/>
        <v>0</v>
      </c>
      <c r="K14" s="22">
        <f t="shared" si="11"/>
        <v>0</v>
      </c>
      <c r="L14" s="22">
        <f t="shared" ref="L14:P14" si="12">IFERROR(L23/L13,0)</f>
        <v>0</v>
      </c>
      <c r="M14" s="22">
        <f t="shared" si="12"/>
        <v>0</v>
      </c>
      <c r="N14" s="22">
        <f t="shared" si="12"/>
        <v>0</v>
      </c>
      <c r="O14" s="22">
        <f t="shared" si="12"/>
        <v>0</v>
      </c>
      <c r="P14" s="22">
        <f t="shared" si="12"/>
        <v>0</v>
      </c>
      <c r="Q14" s="22">
        <f t="shared" si="11"/>
        <v>0</v>
      </c>
      <c r="R14" s="22">
        <f t="shared" si="11"/>
        <v>0</v>
      </c>
      <c r="S14" s="23">
        <f t="shared" si="11"/>
        <v>0</v>
      </c>
      <c r="T14" s="63"/>
      <c r="U14" s="63"/>
      <c r="V14" s="20"/>
      <c r="W14" s="20"/>
      <c r="X14" s="20"/>
      <c r="Y14" s="20"/>
      <c r="Z14" s="20"/>
      <c r="AA14" s="20"/>
      <c r="AB14" s="20"/>
      <c r="AC14" s="20"/>
    </row>
    <row r="15" spans="1:29" x14ac:dyDescent="0.35">
      <c r="B15" s="2" t="s">
        <v>47</v>
      </c>
      <c r="C15" s="82">
        <v>414</v>
      </c>
      <c r="D15" s="77">
        <f>$C$15</f>
        <v>414</v>
      </c>
      <c r="E15" s="77">
        <f t="shared" ref="E15:R15" si="13">$C$15</f>
        <v>414</v>
      </c>
      <c r="F15" s="77">
        <f t="shared" si="13"/>
        <v>414</v>
      </c>
      <c r="G15" s="77">
        <f t="shared" si="13"/>
        <v>414</v>
      </c>
      <c r="H15" s="77">
        <f t="shared" si="13"/>
        <v>414</v>
      </c>
      <c r="I15" s="77">
        <f t="shared" si="13"/>
        <v>414</v>
      </c>
      <c r="J15" s="77">
        <f t="shared" si="13"/>
        <v>414</v>
      </c>
      <c r="K15" s="77">
        <f t="shared" si="13"/>
        <v>414</v>
      </c>
      <c r="L15" s="77">
        <f t="shared" si="13"/>
        <v>414</v>
      </c>
      <c r="M15" s="77">
        <f t="shared" si="13"/>
        <v>414</v>
      </c>
      <c r="N15" s="77">
        <f t="shared" si="13"/>
        <v>414</v>
      </c>
      <c r="O15" s="77">
        <f t="shared" si="13"/>
        <v>414</v>
      </c>
      <c r="P15" s="77">
        <f t="shared" si="13"/>
        <v>414</v>
      </c>
      <c r="Q15" s="77">
        <f t="shared" si="13"/>
        <v>414</v>
      </c>
      <c r="R15" s="77">
        <f t="shared" si="13"/>
        <v>414</v>
      </c>
      <c r="S15" s="24">
        <f>IF(MIN(C15:R15)&lt;&gt;MAX(C15:R15),"Please verify inconsistency of Sq. Ft. numbers in pro forma",AVERAGE(C15:R15))</f>
        <v>414</v>
      </c>
      <c r="T15" s="19"/>
      <c r="U15" s="19"/>
    </row>
    <row r="16" spans="1:29" ht="14" customHeight="1" x14ac:dyDescent="0.35">
      <c r="B16" s="2" t="s">
        <v>12</v>
      </c>
      <c r="C16" s="3">
        <f>IFERROR(C23/C15,0)</f>
        <v>0</v>
      </c>
      <c r="D16" s="3">
        <f t="shared" ref="D16:R16" si="14">IFERROR(D23/D15,0)</f>
        <v>0</v>
      </c>
      <c r="E16" s="3">
        <f t="shared" si="14"/>
        <v>0</v>
      </c>
      <c r="F16" s="3">
        <f t="shared" si="14"/>
        <v>0</v>
      </c>
      <c r="G16" s="3">
        <f t="shared" si="14"/>
        <v>0</v>
      </c>
      <c r="H16" s="3">
        <f t="shared" si="14"/>
        <v>0</v>
      </c>
      <c r="I16" s="3">
        <f t="shared" si="14"/>
        <v>0</v>
      </c>
      <c r="J16" s="3">
        <f t="shared" si="14"/>
        <v>0</v>
      </c>
      <c r="K16" s="3">
        <f t="shared" si="14"/>
        <v>0</v>
      </c>
      <c r="L16" s="3">
        <f t="shared" ref="L16:P16" si="15">IFERROR(L23/L15,0)</f>
        <v>0</v>
      </c>
      <c r="M16" s="3">
        <f t="shared" si="15"/>
        <v>0</v>
      </c>
      <c r="N16" s="3">
        <f t="shared" si="15"/>
        <v>0</v>
      </c>
      <c r="O16" s="3">
        <f t="shared" si="15"/>
        <v>0</v>
      </c>
      <c r="P16" s="3">
        <f t="shared" si="15"/>
        <v>0</v>
      </c>
      <c r="Q16" s="3">
        <f t="shared" si="14"/>
        <v>0</v>
      </c>
      <c r="R16" s="3">
        <f t="shared" si="14"/>
        <v>0</v>
      </c>
      <c r="S16" s="31">
        <f>IFERROR(S23/S15/10,0)</f>
        <v>0</v>
      </c>
      <c r="T16"/>
      <c r="U16"/>
    </row>
    <row r="17" spans="1:29" ht="14" customHeight="1" x14ac:dyDescent="0.35">
      <c r="B17" s="2"/>
      <c r="C17" s="3"/>
      <c r="D17" s="3"/>
      <c r="E17" s="3"/>
      <c r="F17" s="3"/>
      <c r="G17" s="3"/>
      <c r="H17" s="3"/>
      <c r="I17" s="3"/>
      <c r="J17" s="3"/>
      <c r="K17" s="3"/>
      <c r="L17" s="3"/>
      <c r="M17" s="3"/>
      <c r="N17" s="3"/>
      <c r="O17" s="3"/>
      <c r="P17" s="3"/>
      <c r="Q17" s="3"/>
      <c r="R17" s="3"/>
      <c r="S17" s="11"/>
      <c r="T17"/>
      <c r="U17"/>
    </row>
    <row r="18" spans="1:29" s="29" customFormat="1" ht="14" customHeight="1" x14ac:dyDescent="0.4">
      <c r="A18" s="8"/>
      <c r="B18" s="1" t="s">
        <v>6</v>
      </c>
      <c r="C18" s="3"/>
      <c r="D18" s="3"/>
      <c r="E18" s="3"/>
      <c r="F18" s="3"/>
      <c r="G18" s="3"/>
      <c r="H18" s="3"/>
      <c r="I18" s="3"/>
      <c r="J18" s="3"/>
      <c r="K18" s="3"/>
      <c r="L18" s="3"/>
      <c r="M18" s="3"/>
      <c r="N18" s="3"/>
      <c r="O18" s="3"/>
      <c r="P18" s="3"/>
      <c r="Q18" s="3"/>
      <c r="R18" s="3"/>
      <c r="S18" s="11"/>
      <c r="T18" s="8"/>
      <c r="U18" s="8"/>
      <c r="V18" s="20"/>
      <c r="W18" s="20"/>
      <c r="X18" s="20"/>
      <c r="Y18" s="20"/>
      <c r="Z18" s="20"/>
      <c r="AA18" s="20"/>
      <c r="AB18" s="20"/>
      <c r="AC18" s="20"/>
    </row>
    <row r="19" spans="1:29" s="29" customFormat="1" ht="14" customHeight="1" x14ac:dyDescent="0.4">
      <c r="A19" s="8"/>
      <c r="B19" s="1" t="s">
        <v>33</v>
      </c>
      <c r="C19" s="3"/>
      <c r="D19" s="3"/>
      <c r="E19" s="3"/>
      <c r="F19" s="3"/>
      <c r="G19" s="3"/>
      <c r="H19" s="3"/>
      <c r="I19" s="3"/>
      <c r="J19" s="3"/>
      <c r="K19" s="3"/>
      <c r="L19" s="3"/>
      <c r="M19" s="3"/>
      <c r="N19" s="3"/>
      <c r="O19" s="3"/>
      <c r="P19" s="3"/>
      <c r="Q19" s="3"/>
      <c r="R19" s="3"/>
      <c r="S19" s="11"/>
      <c r="T19" s="8"/>
      <c r="U19" s="8"/>
      <c r="V19" s="20"/>
      <c r="W19" s="20"/>
      <c r="X19" s="20"/>
      <c r="Y19" s="20"/>
      <c r="Z19" s="20"/>
      <c r="AA19" s="20"/>
      <c r="AB19" s="20"/>
      <c r="AC19" s="20"/>
    </row>
    <row r="20" spans="1:29" s="29" customFormat="1" ht="14" customHeight="1" x14ac:dyDescent="0.4">
      <c r="A20" s="8"/>
      <c r="B20" s="35" t="s">
        <v>53</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11">
        <f>SUM(C20:R20)</f>
        <v>0</v>
      </c>
      <c r="T20" s="8"/>
      <c r="U20" s="8"/>
      <c r="V20" s="20"/>
      <c r="W20" s="20"/>
      <c r="X20" s="20"/>
      <c r="Y20" s="20"/>
      <c r="Z20" s="20"/>
      <c r="AA20" s="20"/>
      <c r="AB20" s="20"/>
      <c r="AC20" s="20"/>
    </row>
    <row r="21" spans="1:29" s="29" customFormat="1" ht="14.55" customHeight="1" x14ac:dyDescent="0.4">
      <c r="A21" s="8"/>
      <c r="B21" s="35" t="s">
        <v>36</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11">
        <f t="shared" ref="S21:S22" si="16">SUM(C21:R21)</f>
        <v>0</v>
      </c>
      <c r="T21" s="8"/>
      <c r="U21" s="8"/>
      <c r="V21" s="20"/>
      <c r="W21" s="20"/>
      <c r="X21" s="20"/>
      <c r="Y21" s="20"/>
      <c r="Z21" s="20"/>
      <c r="AA21" s="20"/>
      <c r="AB21" s="20"/>
      <c r="AC21" s="20"/>
    </row>
    <row r="22" spans="1:29" s="29" customFormat="1" ht="13.9" x14ac:dyDescent="0.4">
      <c r="A22" s="8"/>
      <c r="B22" s="35" t="s">
        <v>34</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12">
        <f t="shared" si="16"/>
        <v>0</v>
      </c>
      <c r="T22" s="8"/>
      <c r="U22" s="8"/>
      <c r="V22" s="20"/>
      <c r="W22" s="20"/>
      <c r="X22" s="20"/>
      <c r="Y22" s="20"/>
      <c r="Z22" s="20"/>
      <c r="AA22" s="20"/>
      <c r="AB22" s="20"/>
      <c r="AC22" s="20"/>
    </row>
    <row r="23" spans="1:29" ht="13.9" x14ac:dyDescent="0.4">
      <c r="B23" s="1" t="s">
        <v>37</v>
      </c>
      <c r="C23" s="36">
        <f>SUM(C20:C22)</f>
        <v>0</v>
      </c>
      <c r="D23" s="36">
        <f t="shared" ref="D23:S23" si="17">SUM(D20:D22)</f>
        <v>0</v>
      </c>
      <c r="E23" s="36">
        <f t="shared" si="17"/>
        <v>0</v>
      </c>
      <c r="F23" s="36">
        <f t="shared" si="17"/>
        <v>0</v>
      </c>
      <c r="G23" s="36">
        <f t="shared" si="17"/>
        <v>0</v>
      </c>
      <c r="H23" s="36">
        <f t="shared" si="17"/>
        <v>0</v>
      </c>
      <c r="I23" s="36">
        <f t="shared" si="17"/>
        <v>0</v>
      </c>
      <c r="J23" s="36">
        <f t="shared" si="17"/>
        <v>0</v>
      </c>
      <c r="K23" s="36">
        <f t="shared" si="17"/>
        <v>0</v>
      </c>
      <c r="L23" s="36">
        <f t="shared" ref="L23:P23" si="18">SUM(L20:L22)</f>
        <v>0</v>
      </c>
      <c r="M23" s="36">
        <f t="shared" si="18"/>
        <v>0</v>
      </c>
      <c r="N23" s="36">
        <f t="shared" si="18"/>
        <v>0</v>
      </c>
      <c r="O23" s="36">
        <f t="shared" si="18"/>
        <v>0</v>
      </c>
      <c r="P23" s="36">
        <f t="shared" si="18"/>
        <v>0</v>
      </c>
      <c r="Q23" s="36">
        <f t="shared" si="17"/>
        <v>0</v>
      </c>
      <c r="R23" s="36">
        <f t="shared" si="17"/>
        <v>0</v>
      </c>
      <c r="S23" s="37">
        <f t="shared" si="17"/>
        <v>0</v>
      </c>
      <c r="T23"/>
      <c r="U23"/>
    </row>
    <row r="24" spans="1:29" x14ac:dyDescent="0.35">
      <c r="B24" s="2"/>
      <c r="C24" s="3"/>
      <c r="D24" s="3"/>
      <c r="E24" s="3"/>
      <c r="F24" s="3"/>
      <c r="G24" s="3"/>
      <c r="H24" s="3"/>
      <c r="I24" s="3"/>
      <c r="J24" s="3"/>
      <c r="K24" s="3"/>
      <c r="L24" s="3"/>
      <c r="M24" s="3"/>
      <c r="N24" s="3"/>
      <c r="O24" s="3"/>
      <c r="P24" s="3"/>
      <c r="Q24" s="3"/>
      <c r="R24" s="3"/>
      <c r="S24" s="11"/>
      <c r="T24"/>
      <c r="U24"/>
    </row>
    <row r="25" spans="1:29" x14ac:dyDescent="0.35">
      <c r="B25" s="2" t="s">
        <v>2</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12">
        <f>SUM(C25:R25)</f>
        <v>0</v>
      </c>
      <c r="T25"/>
      <c r="U25"/>
    </row>
    <row r="26" spans="1:29" x14ac:dyDescent="0.35">
      <c r="B26" s="2" t="s">
        <v>4</v>
      </c>
      <c r="C26" s="3">
        <f>C23-C25</f>
        <v>0</v>
      </c>
      <c r="D26" s="3">
        <f>D23-D25</f>
        <v>0</v>
      </c>
      <c r="E26" s="3">
        <f t="shared" ref="E26:R26" si="19">E23-E25</f>
        <v>0</v>
      </c>
      <c r="F26" s="3">
        <f t="shared" si="19"/>
        <v>0</v>
      </c>
      <c r="G26" s="3">
        <f t="shared" si="19"/>
        <v>0</v>
      </c>
      <c r="H26" s="3">
        <f t="shared" si="19"/>
        <v>0</v>
      </c>
      <c r="I26" s="3">
        <f t="shared" si="19"/>
        <v>0</v>
      </c>
      <c r="J26" s="3">
        <f t="shared" si="19"/>
        <v>0</v>
      </c>
      <c r="K26" s="3">
        <f t="shared" si="19"/>
        <v>0</v>
      </c>
      <c r="L26" s="3">
        <f t="shared" ref="L26:P26" si="20">L23-L25</f>
        <v>0</v>
      </c>
      <c r="M26" s="3">
        <f t="shared" si="20"/>
        <v>0</v>
      </c>
      <c r="N26" s="3">
        <f t="shared" si="20"/>
        <v>0</v>
      </c>
      <c r="O26" s="3">
        <f t="shared" si="20"/>
        <v>0</v>
      </c>
      <c r="P26" s="3">
        <f t="shared" si="20"/>
        <v>0</v>
      </c>
      <c r="Q26" s="3">
        <f t="shared" si="19"/>
        <v>0</v>
      </c>
      <c r="R26" s="3">
        <f t="shared" si="19"/>
        <v>0</v>
      </c>
      <c r="S26" s="11">
        <f>S23-S25</f>
        <v>0</v>
      </c>
      <c r="T26"/>
      <c r="U26"/>
    </row>
    <row r="27" spans="1:29" x14ac:dyDescent="0.35">
      <c r="B27" s="2"/>
      <c r="C27" s="3"/>
      <c r="D27" s="3"/>
      <c r="E27" s="3"/>
      <c r="F27" s="3"/>
      <c r="G27" s="3"/>
      <c r="H27" s="3"/>
      <c r="I27" s="3"/>
      <c r="J27" s="3"/>
      <c r="K27" s="3"/>
      <c r="L27" s="3"/>
      <c r="M27" s="3"/>
      <c r="N27" s="3"/>
      <c r="O27" s="3"/>
      <c r="P27" s="3"/>
      <c r="Q27" s="3"/>
      <c r="R27" s="3"/>
      <c r="S27" s="11"/>
      <c r="T27"/>
      <c r="U27"/>
    </row>
    <row r="28" spans="1:29" ht="13.9" x14ac:dyDescent="0.4">
      <c r="B28" s="6" t="s">
        <v>5</v>
      </c>
      <c r="C28" s="3"/>
      <c r="D28" s="3"/>
      <c r="E28" s="3"/>
      <c r="F28" s="3"/>
      <c r="G28" s="3"/>
      <c r="H28" s="3"/>
      <c r="I28" s="3"/>
      <c r="J28" s="3"/>
      <c r="K28" s="3"/>
      <c r="L28" s="3"/>
      <c r="M28" s="3"/>
      <c r="N28" s="3"/>
      <c r="O28" s="3"/>
      <c r="P28" s="3"/>
      <c r="Q28" s="3"/>
      <c r="R28" s="3"/>
      <c r="S28" s="11"/>
      <c r="T28"/>
      <c r="U28"/>
    </row>
    <row r="29" spans="1:29" x14ac:dyDescent="0.35">
      <c r="B29" s="2" t="s">
        <v>13</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11">
        <f t="shared" ref="S29:S39" si="21">SUM(C29:R29)</f>
        <v>0</v>
      </c>
      <c r="T29"/>
      <c r="U29"/>
    </row>
    <row r="30" spans="1:29" x14ac:dyDescent="0.35">
      <c r="B30" s="2" t="s">
        <v>14</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11">
        <f t="shared" si="21"/>
        <v>0</v>
      </c>
      <c r="T30"/>
      <c r="U30"/>
    </row>
    <row r="31" spans="1:29" x14ac:dyDescent="0.35">
      <c r="B31" s="2" t="s">
        <v>15</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11">
        <f t="shared" si="21"/>
        <v>0</v>
      </c>
      <c r="T31"/>
      <c r="U31"/>
    </row>
    <row r="32" spans="1:29" x14ac:dyDescent="0.35">
      <c r="B32" s="2" t="s">
        <v>20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11">
        <f>SUM(C32:R32)</f>
        <v>0</v>
      </c>
      <c r="T32"/>
      <c r="U32"/>
    </row>
    <row r="33" spans="1:21" x14ac:dyDescent="0.35">
      <c r="B33" s="2" t="s">
        <v>19</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11">
        <f t="shared" si="21"/>
        <v>0</v>
      </c>
      <c r="T33"/>
      <c r="U33"/>
    </row>
    <row r="34" spans="1:21" x14ac:dyDescent="0.35">
      <c r="B34" s="2" t="s">
        <v>32</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11">
        <f t="shared" si="21"/>
        <v>0</v>
      </c>
      <c r="T34"/>
      <c r="U34"/>
    </row>
    <row r="35" spans="1:21" x14ac:dyDescent="0.35">
      <c r="B35" s="2" t="s">
        <v>31</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11">
        <f t="shared" si="21"/>
        <v>0</v>
      </c>
      <c r="T35"/>
      <c r="U35"/>
    </row>
    <row r="36" spans="1:21" x14ac:dyDescent="0.35">
      <c r="B36" s="2" t="s">
        <v>17</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11">
        <f t="shared" si="21"/>
        <v>0</v>
      </c>
      <c r="T36"/>
      <c r="U36"/>
    </row>
    <row r="37" spans="1:21" x14ac:dyDescent="0.35">
      <c r="B37" s="2" t="s">
        <v>27</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11">
        <f t="shared" si="21"/>
        <v>0</v>
      </c>
      <c r="T37"/>
      <c r="U37"/>
    </row>
    <row r="38" spans="1:21" x14ac:dyDescent="0.35">
      <c r="B38" s="2" t="s">
        <v>18</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11">
        <f t="shared" si="21"/>
        <v>0</v>
      </c>
      <c r="T38"/>
      <c r="U38"/>
    </row>
    <row r="39" spans="1:21" s="29" customFormat="1" ht="13.9" x14ac:dyDescent="0.4">
      <c r="A39" s="8"/>
      <c r="B39" s="2" t="s">
        <v>3</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12">
        <f t="shared" si="21"/>
        <v>0</v>
      </c>
      <c r="T39" s="8"/>
      <c r="U39" s="8"/>
    </row>
    <row r="40" spans="1:21" ht="13.9" x14ac:dyDescent="0.4">
      <c r="B40" s="1" t="s">
        <v>8</v>
      </c>
      <c r="C40" s="36">
        <f t="shared" ref="C40:S40" si="22">SUM(C29:C39)</f>
        <v>0</v>
      </c>
      <c r="D40" s="36">
        <f t="shared" ref="D40" si="23">SUM(D29:D39)</f>
        <v>0</v>
      </c>
      <c r="E40" s="36">
        <f t="shared" si="22"/>
        <v>0</v>
      </c>
      <c r="F40" s="36">
        <f t="shared" si="22"/>
        <v>0</v>
      </c>
      <c r="G40" s="36">
        <f t="shared" si="22"/>
        <v>0</v>
      </c>
      <c r="H40" s="36">
        <f t="shared" si="22"/>
        <v>0</v>
      </c>
      <c r="I40" s="36">
        <f t="shared" si="22"/>
        <v>0</v>
      </c>
      <c r="J40" s="36">
        <f t="shared" si="22"/>
        <v>0</v>
      </c>
      <c r="K40" s="36">
        <f t="shared" si="22"/>
        <v>0</v>
      </c>
      <c r="L40" s="36">
        <f t="shared" ref="L40:P40" si="24">SUM(L29:L39)</f>
        <v>0</v>
      </c>
      <c r="M40" s="36">
        <f t="shared" si="24"/>
        <v>0</v>
      </c>
      <c r="N40" s="36">
        <f t="shared" si="24"/>
        <v>0</v>
      </c>
      <c r="O40" s="36">
        <f t="shared" si="24"/>
        <v>0</v>
      </c>
      <c r="P40" s="36">
        <f t="shared" si="24"/>
        <v>0</v>
      </c>
      <c r="Q40" s="36">
        <f t="shared" si="22"/>
        <v>0</v>
      </c>
      <c r="R40" s="36">
        <f t="shared" si="22"/>
        <v>0</v>
      </c>
      <c r="S40" s="37">
        <f t="shared" si="22"/>
        <v>0</v>
      </c>
      <c r="T40"/>
      <c r="U40"/>
    </row>
    <row r="41" spans="1:21" x14ac:dyDescent="0.35">
      <c r="B41" s="2"/>
      <c r="C41" s="4"/>
      <c r="D41" s="4"/>
      <c r="E41" s="4"/>
      <c r="F41" s="4"/>
      <c r="G41" s="4"/>
      <c r="H41" s="4"/>
      <c r="I41" s="4"/>
      <c r="J41" s="4"/>
      <c r="K41" s="4"/>
      <c r="L41" s="4"/>
      <c r="M41" s="4"/>
      <c r="N41" s="4"/>
      <c r="O41" s="4"/>
      <c r="P41" s="4"/>
      <c r="Q41" s="4"/>
      <c r="R41" s="4"/>
      <c r="S41" s="13"/>
      <c r="T41"/>
      <c r="U41"/>
    </row>
    <row r="42" spans="1:21" x14ac:dyDescent="0.35">
      <c r="B42" s="2" t="s">
        <v>16</v>
      </c>
      <c r="C42" s="7">
        <f t="shared" ref="C42:S42" si="25">C26-C40</f>
        <v>0</v>
      </c>
      <c r="D42" s="7">
        <f t="shared" ref="D42" si="26">D26-D40</f>
        <v>0</v>
      </c>
      <c r="E42" s="7">
        <f t="shared" si="25"/>
        <v>0</v>
      </c>
      <c r="F42" s="7">
        <f t="shared" si="25"/>
        <v>0</v>
      </c>
      <c r="G42" s="7">
        <f t="shared" si="25"/>
        <v>0</v>
      </c>
      <c r="H42" s="7">
        <f t="shared" si="25"/>
        <v>0</v>
      </c>
      <c r="I42" s="7">
        <f t="shared" si="25"/>
        <v>0</v>
      </c>
      <c r="J42" s="7">
        <f t="shared" si="25"/>
        <v>0</v>
      </c>
      <c r="K42" s="7">
        <f t="shared" si="25"/>
        <v>0</v>
      </c>
      <c r="L42" s="7">
        <f t="shared" ref="L42:P42" si="27">L26-L40</f>
        <v>0</v>
      </c>
      <c r="M42" s="7">
        <f t="shared" si="27"/>
        <v>0</v>
      </c>
      <c r="N42" s="7">
        <f t="shared" si="27"/>
        <v>0</v>
      </c>
      <c r="O42" s="7">
        <f t="shared" si="27"/>
        <v>0</v>
      </c>
      <c r="P42" s="7">
        <f t="shared" si="27"/>
        <v>0</v>
      </c>
      <c r="Q42" s="7">
        <f t="shared" si="25"/>
        <v>0</v>
      </c>
      <c r="R42" s="7">
        <f t="shared" si="25"/>
        <v>0</v>
      </c>
      <c r="S42" s="14">
        <f t="shared" si="25"/>
        <v>0</v>
      </c>
      <c r="T42"/>
      <c r="U42"/>
    </row>
    <row r="43" spans="1:21" x14ac:dyDescent="0.35">
      <c r="B43" s="2" t="s">
        <v>9</v>
      </c>
      <c r="C43" s="27">
        <v>0</v>
      </c>
      <c r="D43" s="27">
        <v>0</v>
      </c>
      <c r="E43" s="27">
        <v>0</v>
      </c>
      <c r="F43" s="27">
        <v>0</v>
      </c>
      <c r="G43" s="27">
        <v>0</v>
      </c>
      <c r="H43" s="27">
        <v>0</v>
      </c>
      <c r="I43" s="27">
        <v>0</v>
      </c>
      <c r="J43" s="27">
        <v>0</v>
      </c>
      <c r="K43" s="27">
        <v>0</v>
      </c>
      <c r="L43" s="27">
        <v>0</v>
      </c>
      <c r="M43" s="27">
        <v>0</v>
      </c>
      <c r="N43" s="27">
        <v>0</v>
      </c>
      <c r="O43" s="27">
        <v>0</v>
      </c>
      <c r="P43" s="27">
        <v>0</v>
      </c>
      <c r="Q43" s="27">
        <v>0</v>
      </c>
      <c r="R43" s="27">
        <v>0</v>
      </c>
      <c r="S43" s="15">
        <f>SUM(C43:R43)</f>
        <v>0</v>
      </c>
      <c r="T43"/>
      <c r="U43"/>
    </row>
    <row r="44" spans="1:21" ht="13.9" x14ac:dyDescent="0.4">
      <c r="B44" s="1" t="s">
        <v>10</v>
      </c>
      <c r="C44" s="3">
        <f t="shared" ref="C44:S44" si="28">C42-C43</f>
        <v>0</v>
      </c>
      <c r="D44" s="3">
        <f>D42-D43</f>
        <v>0</v>
      </c>
      <c r="E44" s="3">
        <f t="shared" si="28"/>
        <v>0</v>
      </c>
      <c r="F44" s="3">
        <f t="shared" si="28"/>
        <v>0</v>
      </c>
      <c r="G44" s="3">
        <f t="shared" si="28"/>
        <v>0</v>
      </c>
      <c r="H44" s="3">
        <f t="shared" si="28"/>
        <v>0</v>
      </c>
      <c r="I44" s="3">
        <f t="shared" si="28"/>
        <v>0</v>
      </c>
      <c r="J44" s="3">
        <f t="shared" si="28"/>
        <v>0</v>
      </c>
      <c r="K44" s="3">
        <f t="shared" si="28"/>
        <v>0</v>
      </c>
      <c r="L44" s="3">
        <f t="shared" ref="L44:P44" si="29">L42-L43</f>
        <v>0</v>
      </c>
      <c r="M44" s="3">
        <f t="shared" si="29"/>
        <v>0</v>
      </c>
      <c r="N44" s="3">
        <f t="shared" si="29"/>
        <v>0</v>
      </c>
      <c r="O44" s="3">
        <f t="shared" si="29"/>
        <v>0</v>
      </c>
      <c r="P44" s="3">
        <f t="shared" si="29"/>
        <v>0</v>
      </c>
      <c r="Q44" s="3">
        <f t="shared" si="28"/>
        <v>0</v>
      </c>
      <c r="R44" s="3">
        <f t="shared" si="28"/>
        <v>0</v>
      </c>
      <c r="S44" s="11">
        <f t="shared" si="28"/>
        <v>0</v>
      </c>
      <c r="T44"/>
      <c r="U44"/>
    </row>
    <row r="45" spans="1:21" x14ac:dyDescent="0.35">
      <c r="B45" s="2"/>
      <c r="C45" s="3"/>
      <c r="D45" s="3"/>
      <c r="E45" s="3"/>
      <c r="F45" s="3"/>
      <c r="G45" s="3"/>
      <c r="H45" s="3"/>
      <c r="I45" s="3"/>
      <c r="J45" s="3"/>
      <c r="K45" s="3"/>
      <c r="L45" s="3"/>
      <c r="M45" s="3"/>
      <c r="N45" s="3"/>
      <c r="O45" s="3"/>
      <c r="P45" s="3"/>
      <c r="Q45" s="3"/>
      <c r="R45" s="3"/>
      <c r="S45" s="11"/>
      <c r="T45" s="3"/>
      <c r="U45"/>
    </row>
    <row r="46" spans="1:21" ht="15.75" customHeight="1" x14ac:dyDescent="0.35">
      <c r="B46" s="2" t="s">
        <v>50</v>
      </c>
      <c r="C46" s="3"/>
      <c r="D46" s="3"/>
      <c r="E46" s="3"/>
      <c r="F46" s="3"/>
      <c r="G46" s="3"/>
      <c r="H46" s="3"/>
      <c r="I46" s="3"/>
      <c r="J46" s="3"/>
      <c r="K46" s="3"/>
      <c r="L46" s="3"/>
      <c r="M46" s="3"/>
      <c r="N46" s="3"/>
      <c r="O46" s="3"/>
      <c r="P46" s="3"/>
      <c r="Q46" s="3"/>
      <c r="R46" s="3"/>
      <c r="S46" s="28">
        <v>0</v>
      </c>
      <c r="T46"/>
      <c r="U46"/>
    </row>
    <row r="47" spans="1:21" x14ac:dyDescent="0.35">
      <c r="B47" s="2" t="s">
        <v>11</v>
      </c>
      <c r="C47" s="3"/>
      <c r="D47" s="3"/>
      <c r="E47" s="3"/>
      <c r="F47" s="3"/>
      <c r="G47" s="3"/>
      <c r="H47" s="3"/>
      <c r="I47" s="3"/>
      <c r="J47" s="3"/>
      <c r="K47" s="3"/>
      <c r="L47" s="3"/>
      <c r="M47" s="3"/>
      <c r="N47" s="3"/>
      <c r="O47" s="3"/>
      <c r="P47" s="3"/>
      <c r="Q47" s="3"/>
      <c r="R47" s="3"/>
      <c r="S47" s="13">
        <f>IFERROR(S46/S15,0)</f>
        <v>0</v>
      </c>
      <c r="T47"/>
      <c r="U47"/>
    </row>
    <row r="48" spans="1:21" ht="13.9" x14ac:dyDescent="0.4">
      <c r="B48" s="10"/>
      <c r="C48" s="3"/>
      <c r="D48" s="3"/>
      <c r="E48" s="3"/>
      <c r="F48" s="3"/>
      <c r="G48" s="3"/>
      <c r="H48" s="3"/>
      <c r="I48" s="3"/>
      <c r="J48" s="3"/>
      <c r="K48" s="3"/>
      <c r="L48" s="3"/>
      <c r="M48" s="3"/>
      <c r="N48" s="3"/>
      <c r="O48" s="3"/>
      <c r="P48" s="3"/>
      <c r="Q48" s="3"/>
      <c r="R48" s="3"/>
      <c r="S48" s="13"/>
      <c r="T48"/>
      <c r="U48"/>
    </row>
    <row r="49" spans="1:259" ht="15.4" x14ac:dyDescent="0.35">
      <c r="B49" s="2" t="s">
        <v>51</v>
      </c>
      <c r="C49" s="3"/>
      <c r="D49" s="3"/>
      <c r="E49" s="3"/>
      <c r="F49" s="3"/>
      <c r="G49" s="3"/>
      <c r="H49" s="3"/>
      <c r="I49" s="3"/>
      <c r="J49" s="3"/>
      <c r="K49" s="3"/>
      <c r="L49" s="3"/>
      <c r="M49" s="3"/>
      <c r="N49" s="3"/>
      <c r="O49" s="3"/>
      <c r="P49" s="3"/>
      <c r="Q49" s="3"/>
      <c r="R49" s="3"/>
      <c r="S49" s="28">
        <v>0</v>
      </c>
      <c r="T49"/>
      <c r="U49"/>
    </row>
    <row r="50" spans="1:259" x14ac:dyDescent="0.35">
      <c r="B50" s="2" t="s">
        <v>21</v>
      </c>
      <c r="C50" s="3"/>
      <c r="D50" s="3"/>
      <c r="E50" s="3"/>
      <c r="F50" s="3"/>
      <c r="G50" s="3"/>
      <c r="H50" s="3"/>
      <c r="I50" s="3"/>
      <c r="J50" s="3"/>
      <c r="K50" s="3"/>
      <c r="L50" s="3"/>
      <c r="M50" s="3"/>
      <c r="N50" s="3"/>
      <c r="O50" s="3"/>
      <c r="P50" s="3"/>
      <c r="Q50" s="3"/>
      <c r="R50" s="3"/>
      <c r="S50" s="13">
        <f>IFERROR(S49/S15,0)</f>
        <v>0</v>
      </c>
      <c r="T50"/>
      <c r="U50"/>
    </row>
    <row r="51" spans="1:259" x14ac:dyDescent="0.35">
      <c r="B51" s="2"/>
      <c r="C51" s="3"/>
      <c r="D51" s="3"/>
      <c r="E51" s="3"/>
      <c r="F51" s="3"/>
      <c r="G51" s="3"/>
      <c r="H51" s="3"/>
      <c r="I51" s="3"/>
      <c r="J51" s="3"/>
      <c r="K51" s="3"/>
      <c r="L51" s="3"/>
      <c r="M51" s="3"/>
      <c r="N51" s="3"/>
      <c r="O51" s="3"/>
      <c r="P51" s="3"/>
      <c r="Q51" s="3"/>
      <c r="R51" s="3"/>
      <c r="S51" s="13"/>
      <c r="T51"/>
      <c r="U51"/>
    </row>
    <row r="52" spans="1:259" ht="13.9" thickBot="1" x14ac:dyDescent="0.4">
      <c r="B52" s="5"/>
      <c r="C52" s="9"/>
      <c r="D52" s="9"/>
      <c r="E52" s="9"/>
      <c r="F52" s="9"/>
      <c r="G52" s="9"/>
      <c r="H52" s="9"/>
      <c r="I52" s="9"/>
      <c r="J52" s="9"/>
      <c r="K52" s="9"/>
      <c r="L52" s="9"/>
      <c r="M52" s="9"/>
      <c r="N52" s="9"/>
      <c r="O52" s="9"/>
      <c r="P52" s="9"/>
      <c r="Q52" s="9"/>
      <c r="R52" s="9"/>
      <c r="S52" s="16"/>
      <c r="T52"/>
      <c r="U52"/>
    </row>
    <row r="53" spans="1:259" s="44" customFormat="1" ht="30" customHeight="1" x14ac:dyDescent="0.35">
      <c r="B53" s="42" t="s">
        <v>25</v>
      </c>
      <c r="C53" s="45"/>
      <c r="D53" s="45"/>
      <c r="E53" s="45"/>
      <c r="F53" s="45"/>
      <c r="G53" s="45"/>
      <c r="H53" s="45"/>
      <c r="I53" s="45"/>
      <c r="J53" s="45"/>
      <c r="K53" s="45"/>
      <c r="L53" s="45"/>
      <c r="M53" s="45"/>
      <c r="N53" s="45"/>
      <c r="O53" s="45"/>
      <c r="P53" s="45"/>
      <c r="Q53" s="45"/>
    </row>
    <row r="54" spans="1:259" s="48" customFormat="1" ht="50.2" customHeight="1" x14ac:dyDescent="0.35">
      <c r="A54" s="46"/>
      <c r="B54" s="94" t="s">
        <v>58</v>
      </c>
      <c r="C54" s="94"/>
      <c r="D54" s="94"/>
      <c r="E54" s="94"/>
      <c r="F54" s="94"/>
      <c r="G54" s="94"/>
      <c r="H54" s="94"/>
      <c r="I54" s="94"/>
      <c r="J54" s="94"/>
      <c r="K54" s="94"/>
      <c r="L54" s="94"/>
      <c r="M54" s="94"/>
      <c r="N54" s="94"/>
      <c r="O54" s="94"/>
      <c r="P54" s="94"/>
      <c r="Q54" s="94"/>
      <c r="R54" s="94"/>
      <c r="S54" s="94"/>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row>
    <row r="55" spans="1:259" s="43" customFormat="1" ht="30" customHeight="1" x14ac:dyDescent="0.35">
      <c r="A55" s="44"/>
      <c r="B55" s="95" t="s">
        <v>48</v>
      </c>
      <c r="C55" s="95"/>
      <c r="D55" s="95"/>
      <c r="E55" s="95"/>
      <c r="F55" s="95"/>
      <c r="G55" s="95"/>
      <c r="H55" s="95"/>
      <c r="I55" s="95"/>
      <c r="J55" s="95"/>
      <c r="K55" s="95"/>
      <c r="L55" s="95"/>
      <c r="M55" s="95"/>
      <c r="N55" s="95"/>
      <c r="O55" s="95"/>
      <c r="P55" s="95"/>
      <c r="Q55" s="95"/>
      <c r="R55" s="95"/>
      <c r="S55" s="95"/>
    </row>
    <row r="56" spans="1:259" s="43" customFormat="1" ht="30" customHeight="1" x14ac:dyDescent="0.35">
      <c r="A56" s="44"/>
      <c r="B56" s="43" t="s">
        <v>38</v>
      </c>
    </row>
    <row r="57" spans="1:259" customFormat="1" x14ac:dyDescent="0.35">
      <c r="B57" s="20"/>
      <c r="C57" s="20"/>
      <c r="D57" s="20"/>
      <c r="E57" s="20"/>
      <c r="F57" s="20"/>
      <c r="G57" s="20"/>
      <c r="H57" s="20"/>
      <c r="I57" s="20"/>
      <c r="J57" s="20"/>
      <c r="K57" s="20"/>
      <c r="L57" s="20"/>
      <c r="M57" s="20"/>
      <c r="N57" s="20"/>
      <c r="O57" s="20"/>
      <c r="P57" s="20"/>
      <c r="Q57" s="20"/>
    </row>
  </sheetData>
  <sheetProtection sheet="1" selectLockedCells="1"/>
  <mergeCells count="4">
    <mergeCell ref="B10:S10"/>
    <mergeCell ref="B54:S54"/>
    <mergeCell ref="B55:S55"/>
    <mergeCell ref="L2:S2"/>
  </mergeCells>
  <dataValidations count="2">
    <dataValidation type="list" allowBlank="1" showInputMessage="1" showErrorMessage="1" promptTitle="Optional Quick Service-Healthy" prompt="Select 0 square feet if choosing not to propose a concept for this optional location." sqref="C15" xr:uid="{8D6AFD27-C8A6-43E7-8F3B-FFCC019D8BFB}">
      <formula1>"414,0"</formula1>
    </dataValidation>
    <dataValidation type="custom" allowBlank="1" showInputMessage="1" showErrorMessage="1" promptTitle="Healthy Sales Requirement" prompt="Sales projections will only be accepted if square feet = 414." sqref="C20" xr:uid="{90802BE9-F902-4F80-AAB2-DFDDF099B989}">
      <formula1>C15&gt;0</formula1>
    </dataValidation>
  </dataValidations>
  <pageMargins left="0.25" right="0.21" top="0.42" bottom="0.39" header="0.23" footer="0.17"/>
  <pageSetup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0DD9F-6679-4A2A-8DB2-B26758E48C4E}">
  <sheetPr>
    <pageSetUpPr fitToPage="1"/>
  </sheetPr>
  <dimension ref="A1:IY57"/>
  <sheetViews>
    <sheetView zoomScale="80" zoomScaleNormal="80" workbookViewId="0">
      <selection activeCell="I35" sqref="I35"/>
    </sheetView>
  </sheetViews>
  <sheetFormatPr defaultColWidth="9" defaultRowHeight="13.5" x14ac:dyDescent="0.35"/>
  <cols>
    <col min="2" max="2" width="38.25" style="20" customWidth="1"/>
    <col min="3" max="18" width="13.0625" style="20" customWidth="1"/>
    <col min="19" max="19" width="13.5625" style="20" customWidth="1"/>
    <col min="20" max="16384" width="9" style="20"/>
  </cols>
  <sheetData>
    <row r="1" spans="2:21" x14ac:dyDescent="0.35">
      <c r="B1"/>
      <c r="C1"/>
      <c r="D1"/>
      <c r="E1"/>
      <c r="F1"/>
      <c r="G1"/>
      <c r="H1"/>
      <c r="I1"/>
      <c r="J1"/>
      <c r="K1"/>
      <c r="L1"/>
      <c r="M1"/>
      <c r="N1"/>
      <c r="O1"/>
      <c r="P1"/>
      <c r="Q1"/>
      <c r="R1"/>
      <c r="S1"/>
      <c r="T1"/>
      <c r="U1"/>
    </row>
    <row r="2" spans="2:21" ht="13.9" x14ac:dyDescent="0.4">
      <c r="B2" s="65" t="s">
        <v>54</v>
      </c>
      <c r="C2" s="19"/>
      <c r="D2" s="19"/>
      <c r="E2" s="19"/>
      <c r="F2" s="19"/>
      <c r="G2" s="19"/>
      <c r="H2"/>
      <c r="I2"/>
      <c r="J2"/>
      <c r="K2" s="8" t="s">
        <v>45</v>
      </c>
      <c r="L2" s="96" t="s">
        <v>46</v>
      </c>
      <c r="M2" s="96"/>
      <c r="N2" s="96"/>
      <c r="O2" s="96"/>
      <c r="P2" s="96"/>
      <c r="Q2" s="96"/>
      <c r="R2" s="96"/>
      <c r="S2" s="96"/>
      <c r="T2"/>
      <c r="U2"/>
    </row>
    <row r="3" spans="2:21" ht="13.9" x14ac:dyDescent="0.4">
      <c r="B3" s="65" t="s">
        <v>41</v>
      </c>
      <c r="C3"/>
      <c r="D3"/>
      <c r="E3"/>
      <c r="F3"/>
      <c r="G3"/>
      <c r="H3"/>
      <c r="I3"/>
      <c r="J3"/>
      <c r="K3"/>
      <c r="L3"/>
      <c r="M3"/>
      <c r="N3"/>
      <c r="O3"/>
      <c r="P3"/>
      <c r="Q3"/>
      <c r="R3"/>
      <c r="S3"/>
      <c r="T3"/>
      <c r="U3"/>
    </row>
    <row r="4" spans="2:21" ht="13.9" x14ac:dyDescent="0.4">
      <c r="B4" s="65" t="s">
        <v>69</v>
      </c>
      <c r="C4"/>
      <c r="D4"/>
      <c r="E4"/>
      <c r="F4"/>
      <c r="G4"/>
      <c r="H4"/>
      <c r="I4"/>
      <c r="J4"/>
      <c r="K4"/>
      <c r="L4"/>
      <c r="M4"/>
      <c r="N4"/>
      <c r="O4"/>
      <c r="P4"/>
      <c r="Q4"/>
      <c r="S4"/>
      <c r="T4"/>
      <c r="U4"/>
    </row>
    <row r="5" spans="2:21" ht="13.9" x14ac:dyDescent="0.4">
      <c r="B5" s="8" t="s">
        <v>22</v>
      </c>
      <c r="C5"/>
      <c r="D5"/>
      <c r="E5"/>
      <c r="F5" s="34"/>
      <c r="G5"/>
      <c r="H5"/>
      <c r="I5"/>
      <c r="J5"/>
      <c r="K5"/>
      <c r="L5"/>
      <c r="M5"/>
      <c r="N5"/>
      <c r="O5"/>
      <c r="P5"/>
      <c r="Q5"/>
      <c r="R5"/>
      <c r="S5"/>
      <c r="T5"/>
      <c r="U5"/>
    </row>
    <row r="6" spans="2:21" ht="15" customHeight="1" x14ac:dyDescent="0.35">
      <c r="B6" s="21" t="s">
        <v>23</v>
      </c>
      <c r="C6"/>
      <c r="D6"/>
      <c r="E6"/>
      <c r="F6"/>
      <c r="G6"/>
      <c r="H6"/>
      <c r="I6"/>
      <c r="J6"/>
      <c r="K6"/>
      <c r="L6"/>
      <c r="M6"/>
      <c r="N6"/>
      <c r="O6"/>
      <c r="P6"/>
      <c r="Q6"/>
      <c r="R6"/>
      <c r="S6"/>
      <c r="T6"/>
      <c r="U6"/>
    </row>
    <row r="7" spans="2:21" x14ac:dyDescent="0.35">
      <c r="B7"/>
      <c r="C7"/>
      <c r="D7"/>
      <c r="E7"/>
      <c r="F7"/>
      <c r="G7"/>
      <c r="H7"/>
      <c r="I7"/>
      <c r="J7"/>
      <c r="K7"/>
      <c r="L7"/>
      <c r="M7"/>
      <c r="N7"/>
      <c r="O7"/>
      <c r="P7"/>
      <c r="Q7"/>
      <c r="R7"/>
      <c r="S7"/>
      <c r="T7"/>
      <c r="U7"/>
    </row>
    <row r="8" spans="2:21" ht="13.9" x14ac:dyDescent="0.4">
      <c r="B8" s="8" t="s">
        <v>49</v>
      </c>
      <c r="E8"/>
      <c r="F8"/>
      <c r="G8"/>
      <c r="H8"/>
      <c r="I8"/>
      <c r="J8"/>
      <c r="K8"/>
      <c r="L8"/>
      <c r="M8"/>
      <c r="N8"/>
      <c r="O8"/>
      <c r="P8"/>
      <c r="Q8"/>
      <c r="R8"/>
      <c r="S8"/>
      <c r="T8"/>
      <c r="U8"/>
    </row>
    <row r="9" spans="2:21" x14ac:dyDescent="0.35">
      <c r="B9" s="63" t="s">
        <v>56</v>
      </c>
      <c r="E9"/>
      <c r="F9"/>
      <c r="G9"/>
      <c r="H9"/>
      <c r="I9"/>
      <c r="J9"/>
      <c r="K9"/>
      <c r="L9"/>
      <c r="M9"/>
      <c r="N9"/>
      <c r="O9"/>
      <c r="P9"/>
      <c r="Q9"/>
      <c r="R9"/>
      <c r="S9"/>
      <c r="T9"/>
      <c r="U9"/>
    </row>
    <row r="10" spans="2:21" ht="14.25" thickBot="1" x14ac:dyDescent="0.45">
      <c r="B10" s="93" t="s">
        <v>24</v>
      </c>
      <c r="C10" s="93"/>
      <c r="D10" s="93"/>
      <c r="E10" s="93"/>
      <c r="F10" s="93"/>
      <c r="G10" s="93"/>
      <c r="H10" s="93"/>
      <c r="I10" s="93"/>
      <c r="J10" s="93"/>
      <c r="K10" s="93"/>
      <c r="L10" s="93"/>
      <c r="M10" s="93"/>
      <c r="N10" s="93"/>
      <c r="O10" s="93"/>
      <c r="P10" s="93"/>
      <c r="Q10" s="93"/>
      <c r="R10" s="93"/>
      <c r="S10" s="93"/>
      <c r="T10"/>
      <c r="U10"/>
    </row>
    <row r="11" spans="2:21" ht="18.5" customHeight="1" thickBot="1" x14ac:dyDescent="0.45">
      <c r="B11" s="66" t="s">
        <v>52</v>
      </c>
      <c r="C11" s="67">
        <v>2027</v>
      </c>
      <c r="D11" s="67">
        <f t="shared" ref="D11:J11" si="0">C11+1</f>
        <v>2028</v>
      </c>
      <c r="E11" s="67">
        <f t="shared" si="0"/>
        <v>2029</v>
      </c>
      <c r="F11" s="67">
        <f t="shared" si="0"/>
        <v>2030</v>
      </c>
      <c r="G11" s="67">
        <f t="shared" si="0"/>
        <v>2031</v>
      </c>
      <c r="H11" s="67">
        <f t="shared" si="0"/>
        <v>2032</v>
      </c>
      <c r="I11" s="67">
        <f t="shared" si="0"/>
        <v>2033</v>
      </c>
      <c r="J11" s="67">
        <f t="shared" si="0"/>
        <v>2034</v>
      </c>
      <c r="K11" s="67">
        <f t="shared" ref="K11" si="1">J11+1</f>
        <v>2035</v>
      </c>
      <c r="L11" s="67">
        <f t="shared" ref="L11" si="2">K11+1</f>
        <v>2036</v>
      </c>
      <c r="M11" s="67">
        <f t="shared" ref="M11" si="3">L11+1</f>
        <v>2037</v>
      </c>
      <c r="N11" s="67">
        <f t="shared" ref="N11" si="4">M11+1</f>
        <v>2038</v>
      </c>
      <c r="O11" s="67">
        <f t="shared" ref="O11" si="5">N11+1</f>
        <v>2039</v>
      </c>
      <c r="P11" s="67">
        <f t="shared" ref="P11" si="6">O11+1</f>
        <v>2040</v>
      </c>
      <c r="Q11" s="67">
        <f t="shared" ref="Q11" si="7">P11+1</f>
        <v>2041</v>
      </c>
      <c r="R11" s="67">
        <f t="shared" ref="R11" si="8">Q11+1</f>
        <v>2042</v>
      </c>
      <c r="S11" s="17" t="s">
        <v>1</v>
      </c>
      <c r="T11" s="19"/>
      <c r="U11"/>
    </row>
    <row r="12" spans="2:21" ht="13.9" x14ac:dyDescent="0.4">
      <c r="B12" s="71" t="s">
        <v>7</v>
      </c>
      <c r="C12" s="72"/>
      <c r="D12" s="72"/>
      <c r="E12" s="72"/>
      <c r="F12" s="72"/>
      <c r="G12" s="72"/>
      <c r="H12" s="72"/>
      <c r="I12" s="72"/>
      <c r="J12" s="72"/>
      <c r="K12" s="72"/>
      <c r="L12" s="72"/>
      <c r="M12" s="72"/>
      <c r="N12" s="72"/>
      <c r="O12" s="72"/>
      <c r="P12" s="72"/>
      <c r="Q12" s="72"/>
      <c r="R12" s="72"/>
      <c r="S12" s="11"/>
      <c r="T12"/>
      <c r="U12"/>
    </row>
    <row r="13" spans="2:21" ht="15.75" x14ac:dyDescent="0.45">
      <c r="B13" s="74" t="s">
        <v>57</v>
      </c>
      <c r="C13" s="75">
        <f>(2715996.56101776/12)*10</f>
        <v>2263330.4675147999</v>
      </c>
      <c r="D13" s="75">
        <v>2770316.4922381151</v>
      </c>
      <c r="E13" s="75">
        <v>2825722.8220828772</v>
      </c>
      <c r="F13" s="75">
        <v>2882237.2785245348</v>
      </c>
      <c r="G13" s="75">
        <v>2939882.0240950254</v>
      </c>
      <c r="H13" s="75">
        <v>2998679.6645769258</v>
      </c>
      <c r="I13" s="75">
        <v>3058653.2578684641</v>
      </c>
      <c r="J13" s="75">
        <v>3119826.3230258333</v>
      </c>
      <c r="K13" s="75">
        <v>3182222.8494863501</v>
      </c>
      <c r="L13" s="75">
        <v>3245867.3064760771</v>
      </c>
      <c r="M13" s="75">
        <v>3310784.6526055988</v>
      </c>
      <c r="N13" s="75">
        <v>3377000.3456577109</v>
      </c>
      <c r="O13" s="75">
        <v>3444540.3525708653</v>
      </c>
      <c r="P13" s="75">
        <v>3513431.1596222827</v>
      </c>
      <c r="Q13" s="75">
        <v>3583699.7828147286</v>
      </c>
      <c r="R13" s="75">
        <f>(3655373.77847102/12)*2</f>
        <v>609228.96307850338</v>
      </c>
      <c r="S13" s="18">
        <f>SUM(C13:R13)</f>
        <v>47125423.742238693</v>
      </c>
      <c r="T13" s="19"/>
      <c r="U13" s="19"/>
    </row>
    <row r="14" spans="2:21" x14ac:dyDescent="0.35">
      <c r="B14" s="74" t="s">
        <v>0</v>
      </c>
      <c r="C14" s="22">
        <f t="shared" ref="C14:S14" si="9">IFERROR(C23/C13,0)</f>
        <v>0</v>
      </c>
      <c r="D14" s="22">
        <f t="shared" si="9"/>
        <v>0</v>
      </c>
      <c r="E14" s="22">
        <f t="shared" si="9"/>
        <v>0</v>
      </c>
      <c r="F14" s="22">
        <f t="shared" si="9"/>
        <v>0</v>
      </c>
      <c r="G14" s="22">
        <f t="shared" si="9"/>
        <v>0</v>
      </c>
      <c r="H14" s="22">
        <f t="shared" si="9"/>
        <v>0</v>
      </c>
      <c r="I14" s="22">
        <f t="shared" si="9"/>
        <v>0</v>
      </c>
      <c r="J14" s="22">
        <f t="shared" si="9"/>
        <v>0</v>
      </c>
      <c r="K14" s="22">
        <f t="shared" ref="K14:O14" si="10">IFERROR(K23/K13,0)</f>
        <v>0</v>
      </c>
      <c r="L14" s="22">
        <f t="shared" si="10"/>
        <v>0</v>
      </c>
      <c r="M14" s="22">
        <f t="shared" si="10"/>
        <v>0</v>
      </c>
      <c r="N14" s="22">
        <f t="shared" si="10"/>
        <v>0</v>
      </c>
      <c r="O14" s="22">
        <f t="shared" si="10"/>
        <v>0</v>
      </c>
      <c r="P14" s="22">
        <f t="shared" si="9"/>
        <v>0</v>
      </c>
      <c r="Q14" s="22">
        <f t="shared" si="9"/>
        <v>0</v>
      </c>
      <c r="R14" s="22">
        <f t="shared" si="9"/>
        <v>0</v>
      </c>
      <c r="S14" s="23">
        <f t="shared" si="9"/>
        <v>0</v>
      </c>
      <c r="T14"/>
      <c r="U14"/>
    </row>
    <row r="15" spans="2:21" x14ac:dyDescent="0.35">
      <c r="B15" s="74" t="s">
        <v>47</v>
      </c>
      <c r="C15" s="77">
        <v>4486</v>
      </c>
      <c r="D15" s="77">
        <f t="shared" ref="D15:R15" si="11">C15</f>
        <v>4486</v>
      </c>
      <c r="E15" s="77">
        <f t="shared" si="11"/>
        <v>4486</v>
      </c>
      <c r="F15" s="77">
        <f t="shared" si="11"/>
        <v>4486</v>
      </c>
      <c r="G15" s="77">
        <f t="shared" si="11"/>
        <v>4486</v>
      </c>
      <c r="H15" s="77">
        <f t="shared" si="11"/>
        <v>4486</v>
      </c>
      <c r="I15" s="77">
        <f t="shared" si="11"/>
        <v>4486</v>
      </c>
      <c r="J15" s="77">
        <f t="shared" si="11"/>
        <v>4486</v>
      </c>
      <c r="K15" s="77">
        <f t="shared" ref="K15" si="12">J15</f>
        <v>4486</v>
      </c>
      <c r="L15" s="77">
        <f t="shared" ref="L15" si="13">K15</f>
        <v>4486</v>
      </c>
      <c r="M15" s="77">
        <f t="shared" ref="M15" si="14">L15</f>
        <v>4486</v>
      </c>
      <c r="N15" s="77">
        <f t="shared" ref="N15" si="15">M15</f>
        <v>4486</v>
      </c>
      <c r="O15" s="77">
        <f t="shared" ref="O15" si="16">N15</f>
        <v>4486</v>
      </c>
      <c r="P15" s="77">
        <f>J15</f>
        <v>4486</v>
      </c>
      <c r="Q15" s="77">
        <f t="shared" si="11"/>
        <v>4486</v>
      </c>
      <c r="R15" s="77">
        <f t="shared" si="11"/>
        <v>4486</v>
      </c>
      <c r="S15" s="24">
        <f>IF(MIN(C15:R15)&lt;&gt;MAX(C15:R15),"Please verify inconsistency of Sq. Ft. numbers in pro forma",AVERAGE(C15:R15))</f>
        <v>4486</v>
      </c>
      <c r="T15" s="19"/>
      <c r="U15" s="19"/>
    </row>
    <row r="16" spans="2:21" x14ac:dyDescent="0.35">
      <c r="B16" s="2" t="s">
        <v>12</v>
      </c>
      <c r="C16" s="3">
        <f t="shared" ref="C16:R16" si="17">IFERROR(C23/C15,0)</f>
        <v>0</v>
      </c>
      <c r="D16" s="3">
        <f t="shared" si="17"/>
        <v>0</v>
      </c>
      <c r="E16" s="3">
        <f t="shared" si="17"/>
        <v>0</v>
      </c>
      <c r="F16" s="3">
        <f t="shared" si="17"/>
        <v>0</v>
      </c>
      <c r="G16" s="3">
        <f t="shared" si="17"/>
        <v>0</v>
      </c>
      <c r="H16" s="3">
        <f t="shared" si="17"/>
        <v>0</v>
      </c>
      <c r="I16" s="3">
        <f t="shared" si="17"/>
        <v>0</v>
      </c>
      <c r="J16" s="3">
        <f t="shared" si="17"/>
        <v>0</v>
      </c>
      <c r="K16" s="3">
        <f t="shared" ref="K16:O16" si="18">IFERROR(K23/K15,0)</f>
        <v>0</v>
      </c>
      <c r="L16" s="3">
        <f t="shared" si="18"/>
        <v>0</v>
      </c>
      <c r="M16" s="3">
        <f t="shared" si="18"/>
        <v>0</v>
      </c>
      <c r="N16" s="3">
        <f t="shared" si="18"/>
        <v>0</v>
      </c>
      <c r="O16" s="3">
        <f t="shared" si="18"/>
        <v>0</v>
      </c>
      <c r="P16" s="3">
        <f t="shared" si="17"/>
        <v>0</v>
      </c>
      <c r="Q16" s="3">
        <f t="shared" si="17"/>
        <v>0</v>
      </c>
      <c r="R16" s="3">
        <f t="shared" si="17"/>
        <v>0</v>
      </c>
      <c r="S16" s="31">
        <f>IFERROR(S23/S15/10,0)</f>
        <v>0</v>
      </c>
      <c r="T16"/>
      <c r="U16"/>
    </row>
    <row r="17" spans="1:29" ht="14" customHeight="1" x14ac:dyDescent="0.35">
      <c r="B17" s="2"/>
      <c r="C17" s="3"/>
      <c r="D17" s="3"/>
      <c r="E17" s="3"/>
      <c r="F17" s="3"/>
      <c r="G17" s="3"/>
      <c r="H17" s="3"/>
      <c r="I17" s="3"/>
      <c r="J17" s="3"/>
      <c r="K17" s="3"/>
      <c r="L17" s="3"/>
      <c r="M17" s="3"/>
      <c r="N17" s="3"/>
      <c r="O17" s="3"/>
      <c r="P17" s="3"/>
      <c r="Q17" s="3"/>
      <c r="R17" s="3"/>
      <c r="S17" s="11"/>
      <c r="T17"/>
      <c r="U17"/>
    </row>
    <row r="18" spans="1:29" s="29" customFormat="1" ht="14" customHeight="1" x14ac:dyDescent="0.4">
      <c r="A18" s="8"/>
      <c r="B18" s="1" t="s">
        <v>6</v>
      </c>
      <c r="C18" s="3"/>
      <c r="D18" s="3"/>
      <c r="E18" s="3"/>
      <c r="F18" s="3"/>
      <c r="G18" s="3"/>
      <c r="H18" s="3"/>
      <c r="I18" s="3"/>
      <c r="J18" s="3"/>
      <c r="K18" s="3"/>
      <c r="L18" s="3"/>
      <c r="M18" s="3"/>
      <c r="N18" s="3"/>
      <c r="O18" s="3"/>
      <c r="P18" s="3"/>
      <c r="Q18" s="3"/>
      <c r="R18" s="3"/>
      <c r="S18" s="11"/>
      <c r="T18" s="8"/>
      <c r="U18" s="8"/>
      <c r="V18" s="20"/>
      <c r="W18" s="20"/>
      <c r="X18" s="20"/>
      <c r="Y18" s="20"/>
      <c r="Z18" s="20"/>
      <c r="AA18" s="20"/>
      <c r="AB18" s="20"/>
      <c r="AC18" s="20"/>
    </row>
    <row r="19" spans="1:29" s="29" customFormat="1" ht="14" customHeight="1" x14ac:dyDescent="0.4">
      <c r="A19" s="8"/>
      <c r="B19" s="1" t="s">
        <v>33</v>
      </c>
      <c r="C19" s="3"/>
      <c r="D19" s="3"/>
      <c r="E19" s="3"/>
      <c r="F19" s="3"/>
      <c r="G19" s="3"/>
      <c r="H19" s="3"/>
      <c r="I19" s="3"/>
      <c r="J19" s="3"/>
      <c r="K19" s="3"/>
      <c r="L19" s="3"/>
      <c r="M19" s="3"/>
      <c r="N19" s="3"/>
      <c r="O19" s="3"/>
      <c r="P19" s="3"/>
      <c r="Q19" s="3"/>
      <c r="R19" s="3"/>
      <c r="S19" s="11"/>
      <c r="T19" s="8"/>
      <c r="U19" s="8"/>
      <c r="V19" s="20"/>
      <c r="W19" s="20"/>
      <c r="X19" s="20"/>
      <c r="Y19" s="20"/>
      <c r="Z19" s="20"/>
      <c r="AA19" s="20"/>
      <c r="AB19" s="20"/>
      <c r="AC19" s="20"/>
    </row>
    <row r="20" spans="1:29" s="29" customFormat="1" ht="14" customHeight="1" x14ac:dyDescent="0.4">
      <c r="A20" s="8"/>
      <c r="B20" s="35" t="s">
        <v>53</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11">
        <f>SUM(C20:R20)</f>
        <v>0</v>
      </c>
      <c r="T20" s="8"/>
      <c r="U20" s="8"/>
      <c r="V20" s="20"/>
      <c r="W20" s="20"/>
      <c r="X20" s="20"/>
      <c r="Y20" s="20"/>
      <c r="Z20" s="20"/>
      <c r="AA20" s="20"/>
      <c r="AB20" s="20"/>
      <c r="AC20" s="20"/>
    </row>
    <row r="21" spans="1:29" s="29" customFormat="1" ht="14.55" customHeight="1" x14ac:dyDescent="0.4">
      <c r="A21" s="8"/>
      <c r="B21" s="35" t="s">
        <v>36</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11">
        <f t="shared" ref="S21:S22" si="19">SUM(C21:R21)</f>
        <v>0</v>
      </c>
      <c r="T21" s="8"/>
      <c r="U21" s="8"/>
      <c r="V21" s="20"/>
      <c r="W21" s="20"/>
      <c r="X21" s="20"/>
      <c r="Y21" s="20"/>
      <c r="Z21" s="20"/>
      <c r="AA21" s="20"/>
      <c r="AB21" s="20"/>
      <c r="AC21" s="20"/>
    </row>
    <row r="22" spans="1:29" s="29" customFormat="1" ht="13.9" x14ac:dyDescent="0.4">
      <c r="A22" s="8"/>
      <c r="B22" s="35" t="s">
        <v>34</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12">
        <f t="shared" si="19"/>
        <v>0</v>
      </c>
      <c r="T22" s="8"/>
      <c r="U22" s="8"/>
      <c r="V22" s="20"/>
      <c r="W22" s="20"/>
      <c r="X22" s="20"/>
      <c r="Y22" s="20"/>
      <c r="Z22" s="20"/>
      <c r="AA22" s="20"/>
      <c r="AB22" s="20"/>
      <c r="AC22" s="20"/>
    </row>
    <row r="23" spans="1:29" ht="13.9" x14ac:dyDescent="0.4">
      <c r="B23" s="1" t="s">
        <v>37</v>
      </c>
      <c r="C23" s="36">
        <f t="shared" ref="C23:S23" si="20">SUM(C20:C22)</f>
        <v>0</v>
      </c>
      <c r="D23" s="36">
        <f t="shared" si="20"/>
        <v>0</v>
      </c>
      <c r="E23" s="36">
        <f t="shared" si="20"/>
        <v>0</v>
      </c>
      <c r="F23" s="36">
        <f t="shared" si="20"/>
        <v>0</v>
      </c>
      <c r="G23" s="36">
        <f t="shared" si="20"/>
        <v>0</v>
      </c>
      <c r="H23" s="36">
        <f t="shared" si="20"/>
        <v>0</v>
      </c>
      <c r="I23" s="36">
        <f t="shared" si="20"/>
        <v>0</v>
      </c>
      <c r="J23" s="36">
        <f t="shared" si="20"/>
        <v>0</v>
      </c>
      <c r="K23" s="36">
        <f t="shared" ref="K23:O23" si="21">SUM(K20:K22)</f>
        <v>0</v>
      </c>
      <c r="L23" s="36">
        <f t="shared" si="21"/>
        <v>0</v>
      </c>
      <c r="M23" s="36">
        <f t="shared" si="21"/>
        <v>0</v>
      </c>
      <c r="N23" s="36">
        <f t="shared" si="21"/>
        <v>0</v>
      </c>
      <c r="O23" s="36">
        <f t="shared" si="21"/>
        <v>0</v>
      </c>
      <c r="P23" s="36">
        <f t="shared" si="20"/>
        <v>0</v>
      </c>
      <c r="Q23" s="36">
        <f t="shared" si="20"/>
        <v>0</v>
      </c>
      <c r="R23" s="36">
        <f t="shared" si="20"/>
        <v>0</v>
      </c>
      <c r="S23" s="37">
        <f t="shared" si="20"/>
        <v>0</v>
      </c>
      <c r="T23"/>
      <c r="U23"/>
    </row>
    <row r="24" spans="1:29" x14ac:dyDescent="0.35">
      <c r="B24" s="2"/>
      <c r="C24" s="3"/>
      <c r="D24" s="3"/>
      <c r="E24" s="3"/>
      <c r="F24" s="3"/>
      <c r="G24" s="3"/>
      <c r="H24" s="3"/>
      <c r="I24" s="3"/>
      <c r="J24" s="3"/>
      <c r="K24" s="3"/>
      <c r="L24" s="3"/>
      <c r="M24" s="3"/>
      <c r="N24" s="3"/>
      <c r="O24" s="3"/>
      <c r="P24" s="3"/>
      <c r="Q24" s="3"/>
      <c r="R24" s="3"/>
      <c r="S24" s="11"/>
      <c r="T24"/>
      <c r="U24"/>
    </row>
    <row r="25" spans="1:29" x14ac:dyDescent="0.35">
      <c r="B25" s="2" t="s">
        <v>2</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12">
        <f>SUM(C25:R25)</f>
        <v>0</v>
      </c>
      <c r="T25"/>
      <c r="U25"/>
    </row>
    <row r="26" spans="1:29" x14ac:dyDescent="0.35">
      <c r="B26" s="2" t="s">
        <v>4</v>
      </c>
      <c r="C26" s="3">
        <f t="shared" ref="C26:R26" si="22">C23-C25</f>
        <v>0</v>
      </c>
      <c r="D26" s="3">
        <f t="shared" si="22"/>
        <v>0</v>
      </c>
      <c r="E26" s="3">
        <f t="shared" si="22"/>
        <v>0</v>
      </c>
      <c r="F26" s="3">
        <f t="shared" si="22"/>
        <v>0</v>
      </c>
      <c r="G26" s="3">
        <f t="shared" si="22"/>
        <v>0</v>
      </c>
      <c r="H26" s="3">
        <f t="shared" si="22"/>
        <v>0</v>
      </c>
      <c r="I26" s="3">
        <f t="shared" si="22"/>
        <v>0</v>
      </c>
      <c r="J26" s="3">
        <f t="shared" si="22"/>
        <v>0</v>
      </c>
      <c r="K26" s="3">
        <f t="shared" ref="K26:O26" si="23">K23-K25</f>
        <v>0</v>
      </c>
      <c r="L26" s="3">
        <f t="shared" si="23"/>
        <v>0</v>
      </c>
      <c r="M26" s="3">
        <f t="shared" si="23"/>
        <v>0</v>
      </c>
      <c r="N26" s="3">
        <f t="shared" si="23"/>
        <v>0</v>
      </c>
      <c r="O26" s="3">
        <f t="shared" si="23"/>
        <v>0</v>
      </c>
      <c r="P26" s="3">
        <f t="shared" si="22"/>
        <v>0</v>
      </c>
      <c r="Q26" s="3">
        <f t="shared" si="22"/>
        <v>0</v>
      </c>
      <c r="R26" s="3">
        <f t="shared" si="22"/>
        <v>0</v>
      </c>
      <c r="S26" s="11">
        <f>S23-S25</f>
        <v>0</v>
      </c>
      <c r="T26"/>
      <c r="U26"/>
    </row>
    <row r="27" spans="1:29" x14ac:dyDescent="0.35">
      <c r="B27" s="2"/>
      <c r="C27" s="3"/>
      <c r="D27" s="3"/>
      <c r="E27" s="3"/>
      <c r="F27" s="3"/>
      <c r="G27" s="3"/>
      <c r="H27" s="3"/>
      <c r="I27" s="3"/>
      <c r="J27" s="3"/>
      <c r="K27" s="3"/>
      <c r="L27" s="3"/>
      <c r="M27" s="3"/>
      <c r="N27" s="3"/>
      <c r="O27" s="3"/>
      <c r="P27" s="3"/>
      <c r="Q27" s="3"/>
      <c r="R27" s="3"/>
      <c r="S27" s="11"/>
      <c r="T27"/>
      <c r="U27"/>
    </row>
    <row r="28" spans="1:29" ht="13.9" x14ac:dyDescent="0.4">
      <c r="B28" s="6" t="s">
        <v>5</v>
      </c>
      <c r="C28" s="3"/>
      <c r="D28" s="3"/>
      <c r="E28" s="3"/>
      <c r="F28" s="3"/>
      <c r="G28" s="3"/>
      <c r="H28" s="3"/>
      <c r="I28" s="3"/>
      <c r="J28" s="3"/>
      <c r="K28" s="3"/>
      <c r="L28" s="3"/>
      <c r="M28" s="3"/>
      <c r="N28" s="3"/>
      <c r="O28" s="3"/>
      <c r="P28" s="3"/>
      <c r="Q28" s="3"/>
      <c r="R28" s="3"/>
      <c r="S28" s="11"/>
      <c r="T28"/>
      <c r="U28"/>
    </row>
    <row r="29" spans="1:29" x14ac:dyDescent="0.35">
      <c r="B29" s="2" t="s">
        <v>13</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11">
        <f t="shared" ref="S29:S39" si="24">SUM(C29:R29)</f>
        <v>0</v>
      </c>
      <c r="T29"/>
      <c r="U29"/>
    </row>
    <row r="30" spans="1:29" x14ac:dyDescent="0.35">
      <c r="B30" s="2" t="s">
        <v>14</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11">
        <f t="shared" si="24"/>
        <v>0</v>
      </c>
      <c r="T30"/>
      <c r="U30"/>
    </row>
    <row r="31" spans="1:29" x14ac:dyDescent="0.35">
      <c r="B31" s="2" t="s">
        <v>15</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11">
        <f t="shared" si="24"/>
        <v>0</v>
      </c>
      <c r="T31"/>
      <c r="U31"/>
    </row>
    <row r="32" spans="1:29" x14ac:dyDescent="0.35">
      <c r="B32" s="2" t="s">
        <v>20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11">
        <f t="shared" si="24"/>
        <v>0</v>
      </c>
      <c r="T32"/>
      <c r="U32"/>
    </row>
    <row r="33" spans="1:21" x14ac:dyDescent="0.35">
      <c r="B33" s="2" t="s">
        <v>19</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11">
        <f t="shared" si="24"/>
        <v>0</v>
      </c>
      <c r="T33"/>
      <c r="U33"/>
    </row>
    <row r="34" spans="1:21" x14ac:dyDescent="0.35">
      <c r="B34" s="2" t="s">
        <v>32</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11">
        <f t="shared" si="24"/>
        <v>0</v>
      </c>
      <c r="T34"/>
      <c r="U34"/>
    </row>
    <row r="35" spans="1:21" x14ac:dyDescent="0.35">
      <c r="B35" s="2" t="s">
        <v>31</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11">
        <f t="shared" si="24"/>
        <v>0</v>
      </c>
      <c r="T35"/>
      <c r="U35"/>
    </row>
    <row r="36" spans="1:21" x14ac:dyDescent="0.35">
      <c r="B36" s="2" t="s">
        <v>17</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11">
        <f t="shared" si="24"/>
        <v>0</v>
      </c>
      <c r="T36"/>
      <c r="U36"/>
    </row>
    <row r="37" spans="1:21" x14ac:dyDescent="0.35">
      <c r="B37" s="2" t="s">
        <v>27</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11">
        <f t="shared" si="24"/>
        <v>0</v>
      </c>
      <c r="T37"/>
      <c r="U37"/>
    </row>
    <row r="38" spans="1:21" x14ac:dyDescent="0.35">
      <c r="B38" s="2" t="s">
        <v>18</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11">
        <f t="shared" si="24"/>
        <v>0</v>
      </c>
      <c r="T38"/>
      <c r="U38"/>
    </row>
    <row r="39" spans="1:21" s="29" customFormat="1" ht="13.9" x14ac:dyDescent="0.4">
      <c r="A39" s="8"/>
      <c r="B39" s="2" t="s">
        <v>3</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12">
        <f t="shared" si="24"/>
        <v>0</v>
      </c>
      <c r="T39" s="8"/>
      <c r="U39" s="8"/>
    </row>
    <row r="40" spans="1:21" ht="13.9" x14ac:dyDescent="0.4">
      <c r="B40" s="1" t="s">
        <v>8</v>
      </c>
      <c r="C40" s="4">
        <f t="shared" ref="C40:S40" si="25">SUM(C29:C39)</f>
        <v>0</v>
      </c>
      <c r="D40" s="4">
        <f t="shared" si="25"/>
        <v>0</v>
      </c>
      <c r="E40" s="4">
        <f t="shared" si="25"/>
        <v>0</v>
      </c>
      <c r="F40" s="4">
        <f t="shared" si="25"/>
        <v>0</v>
      </c>
      <c r="G40" s="4">
        <f t="shared" si="25"/>
        <v>0</v>
      </c>
      <c r="H40" s="4">
        <f t="shared" si="25"/>
        <v>0</v>
      </c>
      <c r="I40" s="4">
        <f t="shared" si="25"/>
        <v>0</v>
      </c>
      <c r="J40" s="4">
        <f t="shared" si="25"/>
        <v>0</v>
      </c>
      <c r="K40" s="4">
        <f t="shared" ref="K40:O40" si="26">SUM(K29:K39)</f>
        <v>0</v>
      </c>
      <c r="L40" s="4">
        <f t="shared" si="26"/>
        <v>0</v>
      </c>
      <c r="M40" s="4">
        <f t="shared" si="26"/>
        <v>0</v>
      </c>
      <c r="N40" s="4">
        <f t="shared" si="26"/>
        <v>0</v>
      </c>
      <c r="O40" s="4">
        <f t="shared" si="26"/>
        <v>0</v>
      </c>
      <c r="P40" s="4">
        <f t="shared" si="25"/>
        <v>0</v>
      </c>
      <c r="Q40" s="4">
        <f t="shared" si="25"/>
        <v>0</v>
      </c>
      <c r="R40" s="4">
        <f t="shared" si="25"/>
        <v>0</v>
      </c>
      <c r="S40" s="11">
        <f t="shared" si="25"/>
        <v>0</v>
      </c>
      <c r="T40"/>
      <c r="U40"/>
    </row>
    <row r="41" spans="1:21" x14ac:dyDescent="0.35">
      <c r="B41" s="2"/>
      <c r="C41" s="4"/>
      <c r="D41" s="4"/>
      <c r="E41" s="4"/>
      <c r="F41" s="4"/>
      <c r="G41" s="4"/>
      <c r="H41" s="4"/>
      <c r="I41" s="4"/>
      <c r="J41" s="4"/>
      <c r="K41" s="4"/>
      <c r="L41" s="4"/>
      <c r="M41" s="4"/>
      <c r="N41" s="4"/>
      <c r="O41" s="4"/>
      <c r="P41" s="4"/>
      <c r="Q41" s="4"/>
      <c r="R41" s="4"/>
      <c r="S41" s="13"/>
      <c r="T41"/>
      <c r="U41"/>
    </row>
    <row r="42" spans="1:21" x14ac:dyDescent="0.35">
      <c r="B42" s="2" t="s">
        <v>16</v>
      </c>
      <c r="C42" s="7">
        <f t="shared" ref="C42:S42" si="27">C26-C40</f>
        <v>0</v>
      </c>
      <c r="D42" s="7">
        <f t="shared" si="27"/>
        <v>0</v>
      </c>
      <c r="E42" s="7">
        <f t="shared" si="27"/>
        <v>0</v>
      </c>
      <c r="F42" s="7">
        <f t="shared" si="27"/>
        <v>0</v>
      </c>
      <c r="G42" s="7">
        <f t="shared" si="27"/>
        <v>0</v>
      </c>
      <c r="H42" s="7">
        <f t="shared" si="27"/>
        <v>0</v>
      </c>
      <c r="I42" s="7">
        <f t="shared" si="27"/>
        <v>0</v>
      </c>
      <c r="J42" s="7">
        <f t="shared" si="27"/>
        <v>0</v>
      </c>
      <c r="K42" s="7">
        <f t="shared" ref="K42:O42" si="28">K26-K40</f>
        <v>0</v>
      </c>
      <c r="L42" s="7">
        <f t="shared" si="28"/>
        <v>0</v>
      </c>
      <c r="M42" s="7">
        <f t="shared" si="28"/>
        <v>0</v>
      </c>
      <c r="N42" s="7">
        <f t="shared" si="28"/>
        <v>0</v>
      </c>
      <c r="O42" s="7">
        <f t="shared" si="28"/>
        <v>0</v>
      </c>
      <c r="P42" s="7">
        <f t="shared" si="27"/>
        <v>0</v>
      </c>
      <c r="Q42" s="7">
        <f t="shared" si="27"/>
        <v>0</v>
      </c>
      <c r="R42" s="7">
        <f t="shared" si="27"/>
        <v>0</v>
      </c>
      <c r="S42" s="14">
        <f t="shared" si="27"/>
        <v>0</v>
      </c>
      <c r="T42"/>
      <c r="U42"/>
    </row>
    <row r="43" spans="1:21" x14ac:dyDescent="0.35">
      <c r="B43" s="2" t="s">
        <v>9</v>
      </c>
      <c r="C43" s="27">
        <v>0</v>
      </c>
      <c r="D43" s="27">
        <v>0</v>
      </c>
      <c r="E43" s="27">
        <v>0</v>
      </c>
      <c r="F43" s="27">
        <v>0</v>
      </c>
      <c r="G43" s="27">
        <v>0</v>
      </c>
      <c r="H43" s="27">
        <v>0</v>
      </c>
      <c r="I43" s="27">
        <v>0</v>
      </c>
      <c r="J43" s="27">
        <v>0</v>
      </c>
      <c r="K43" s="27">
        <v>0</v>
      </c>
      <c r="L43" s="27">
        <v>0</v>
      </c>
      <c r="M43" s="27">
        <v>0</v>
      </c>
      <c r="N43" s="27">
        <v>0</v>
      </c>
      <c r="O43" s="27">
        <v>0</v>
      </c>
      <c r="P43" s="27">
        <v>0</v>
      </c>
      <c r="Q43" s="27">
        <v>0</v>
      </c>
      <c r="R43" s="27">
        <v>0</v>
      </c>
      <c r="S43" s="15">
        <f>SUM(C43:R43)</f>
        <v>0</v>
      </c>
      <c r="T43"/>
      <c r="U43"/>
    </row>
    <row r="44" spans="1:21" ht="13.9" x14ac:dyDescent="0.4">
      <c r="B44" s="1" t="s">
        <v>10</v>
      </c>
      <c r="C44" s="3">
        <f t="shared" ref="C44:S44" si="29">C42-C43</f>
        <v>0</v>
      </c>
      <c r="D44" s="3">
        <f t="shared" si="29"/>
        <v>0</v>
      </c>
      <c r="E44" s="3">
        <f t="shared" si="29"/>
        <v>0</v>
      </c>
      <c r="F44" s="3">
        <f t="shared" si="29"/>
        <v>0</v>
      </c>
      <c r="G44" s="3">
        <f t="shared" si="29"/>
        <v>0</v>
      </c>
      <c r="H44" s="3">
        <f t="shared" si="29"/>
        <v>0</v>
      </c>
      <c r="I44" s="3">
        <f t="shared" si="29"/>
        <v>0</v>
      </c>
      <c r="J44" s="3">
        <f t="shared" si="29"/>
        <v>0</v>
      </c>
      <c r="K44" s="3">
        <f t="shared" ref="K44:O44" si="30">K42-K43</f>
        <v>0</v>
      </c>
      <c r="L44" s="3">
        <f t="shared" si="30"/>
        <v>0</v>
      </c>
      <c r="M44" s="3">
        <f t="shared" si="30"/>
        <v>0</v>
      </c>
      <c r="N44" s="3">
        <f t="shared" si="30"/>
        <v>0</v>
      </c>
      <c r="O44" s="3">
        <f t="shared" si="30"/>
        <v>0</v>
      </c>
      <c r="P44" s="3">
        <f t="shared" si="29"/>
        <v>0</v>
      </c>
      <c r="Q44" s="3">
        <f t="shared" si="29"/>
        <v>0</v>
      </c>
      <c r="R44" s="3">
        <f t="shared" si="29"/>
        <v>0</v>
      </c>
      <c r="S44" s="11">
        <f t="shared" si="29"/>
        <v>0</v>
      </c>
      <c r="T44"/>
      <c r="U44"/>
    </row>
    <row r="45" spans="1:21" x14ac:dyDescent="0.35">
      <c r="B45" s="2"/>
      <c r="C45" s="3"/>
      <c r="D45" s="3"/>
      <c r="E45" s="3"/>
      <c r="F45" s="3"/>
      <c r="G45" s="3"/>
      <c r="H45" s="3"/>
      <c r="I45" s="3"/>
      <c r="J45" s="3"/>
      <c r="K45" s="3"/>
      <c r="L45" s="3"/>
      <c r="M45" s="3"/>
      <c r="N45" s="3"/>
      <c r="O45" s="3"/>
      <c r="P45" s="3"/>
      <c r="Q45" s="3"/>
      <c r="R45" s="3"/>
      <c r="S45" s="11"/>
      <c r="T45" s="3"/>
      <c r="U45"/>
    </row>
    <row r="46" spans="1:21" ht="15.75" customHeight="1" x14ac:dyDescent="0.35">
      <c r="B46" s="2" t="s">
        <v>50</v>
      </c>
      <c r="C46" s="3"/>
      <c r="D46" s="3"/>
      <c r="E46" s="3"/>
      <c r="F46" s="3"/>
      <c r="G46" s="3"/>
      <c r="H46" s="3"/>
      <c r="I46" s="3"/>
      <c r="J46" s="3"/>
      <c r="K46" s="3"/>
      <c r="L46" s="3"/>
      <c r="M46" s="3"/>
      <c r="N46" s="3"/>
      <c r="O46" s="3"/>
      <c r="P46" s="3"/>
      <c r="Q46" s="3"/>
      <c r="R46" s="3"/>
      <c r="S46" s="28">
        <v>0</v>
      </c>
      <c r="T46"/>
      <c r="U46"/>
    </row>
    <row r="47" spans="1:21" x14ac:dyDescent="0.35">
      <c r="B47" s="2" t="s">
        <v>11</v>
      </c>
      <c r="C47" s="3"/>
      <c r="D47" s="3"/>
      <c r="E47" s="3"/>
      <c r="F47" s="3"/>
      <c r="G47" s="3"/>
      <c r="H47" s="3"/>
      <c r="I47" s="3"/>
      <c r="J47" s="3"/>
      <c r="K47" s="3"/>
      <c r="L47" s="3"/>
      <c r="M47" s="3"/>
      <c r="N47" s="3"/>
      <c r="O47" s="3"/>
      <c r="P47" s="3"/>
      <c r="Q47" s="3"/>
      <c r="R47" s="3"/>
      <c r="S47" s="13">
        <f>IFERROR(S46/S15,0)</f>
        <v>0</v>
      </c>
      <c r="T47"/>
      <c r="U47"/>
    </row>
    <row r="48" spans="1:21" ht="13.9" x14ac:dyDescent="0.4">
      <c r="B48" s="10"/>
      <c r="C48" s="3"/>
      <c r="D48" s="3"/>
      <c r="E48" s="3"/>
      <c r="F48" s="3"/>
      <c r="G48" s="3"/>
      <c r="H48" s="3"/>
      <c r="I48" s="3"/>
      <c r="J48" s="3"/>
      <c r="K48" s="3"/>
      <c r="L48" s="3"/>
      <c r="M48" s="3"/>
      <c r="N48" s="3"/>
      <c r="O48" s="3"/>
      <c r="P48" s="3"/>
      <c r="Q48" s="3"/>
      <c r="R48" s="3"/>
      <c r="S48" s="13"/>
      <c r="T48"/>
      <c r="U48"/>
    </row>
    <row r="49" spans="1:259" ht="15.4" x14ac:dyDescent="0.35">
      <c r="B49" s="2" t="s">
        <v>51</v>
      </c>
      <c r="C49" s="3"/>
      <c r="D49" s="3"/>
      <c r="E49" s="3"/>
      <c r="F49" s="3"/>
      <c r="G49" s="3"/>
      <c r="H49" s="3"/>
      <c r="I49" s="3"/>
      <c r="J49" s="3"/>
      <c r="K49" s="3"/>
      <c r="L49" s="3"/>
      <c r="M49" s="3"/>
      <c r="N49" s="3"/>
      <c r="O49" s="3"/>
      <c r="P49" s="3"/>
      <c r="Q49" s="3"/>
      <c r="R49" s="3"/>
      <c r="S49" s="28">
        <v>0</v>
      </c>
      <c r="T49"/>
      <c r="U49"/>
    </row>
    <row r="50" spans="1:259" x14ac:dyDescent="0.35">
      <c r="B50" s="2" t="s">
        <v>21</v>
      </c>
      <c r="C50" s="3"/>
      <c r="D50" s="3"/>
      <c r="E50" s="3"/>
      <c r="F50" s="3"/>
      <c r="G50" s="3"/>
      <c r="H50" s="3"/>
      <c r="I50" s="3"/>
      <c r="J50" s="3"/>
      <c r="K50" s="3"/>
      <c r="L50" s="3"/>
      <c r="M50" s="3"/>
      <c r="N50" s="3"/>
      <c r="O50" s="3"/>
      <c r="P50" s="3"/>
      <c r="Q50" s="3"/>
      <c r="R50" s="3"/>
      <c r="S50" s="13">
        <f>IFERROR(S49/S15,0)</f>
        <v>0</v>
      </c>
      <c r="T50"/>
      <c r="U50"/>
    </row>
    <row r="51" spans="1:259" x14ac:dyDescent="0.35">
      <c r="B51" s="2"/>
      <c r="C51" s="3"/>
      <c r="D51" s="3"/>
      <c r="E51" s="3"/>
      <c r="F51" s="3"/>
      <c r="G51" s="3"/>
      <c r="H51" s="3"/>
      <c r="I51" s="3"/>
      <c r="J51" s="3"/>
      <c r="K51" s="3"/>
      <c r="L51" s="3"/>
      <c r="M51" s="3"/>
      <c r="N51" s="3"/>
      <c r="O51" s="3"/>
      <c r="P51" s="3"/>
      <c r="Q51" s="3"/>
      <c r="R51" s="3"/>
      <c r="S51" s="13"/>
      <c r="T51"/>
      <c r="U51"/>
    </row>
    <row r="52" spans="1:259" ht="13.9" thickBot="1" x14ac:dyDescent="0.4">
      <c r="B52" s="5"/>
      <c r="C52" s="9"/>
      <c r="D52" s="9"/>
      <c r="E52" s="9"/>
      <c r="F52" s="9"/>
      <c r="G52" s="9"/>
      <c r="H52" s="9"/>
      <c r="I52" s="9"/>
      <c r="J52" s="9"/>
      <c r="K52" s="9"/>
      <c r="L52" s="9"/>
      <c r="M52" s="9"/>
      <c r="N52" s="9"/>
      <c r="O52" s="9"/>
      <c r="P52" s="9"/>
      <c r="Q52" s="9"/>
      <c r="R52" s="9"/>
      <c r="S52" s="16"/>
      <c r="T52"/>
      <c r="U52"/>
    </row>
    <row r="53" spans="1:259" s="44" customFormat="1" ht="30" customHeight="1" x14ac:dyDescent="0.35">
      <c r="B53" s="42" t="s">
        <v>25</v>
      </c>
      <c r="C53" s="45"/>
      <c r="D53" s="45"/>
      <c r="E53" s="45"/>
      <c r="F53" s="45"/>
      <c r="G53" s="45"/>
      <c r="H53" s="45"/>
      <c r="I53" s="45"/>
      <c r="J53" s="45"/>
      <c r="K53" s="45"/>
      <c r="L53" s="45"/>
      <c r="M53" s="45"/>
      <c r="N53" s="45"/>
      <c r="O53" s="45"/>
      <c r="P53" s="45"/>
      <c r="Q53" s="45"/>
    </row>
    <row r="54" spans="1:259" s="48" customFormat="1" ht="50.2" customHeight="1" x14ac:dyDescent="0.35">
      <c r="A54" s="46"/>
      <c r="B54" s="94" t="s">
        <v>58</v>
      </c>
      <c r="C54" s="94"/>
      <c r="D54" s="94"/>
      <c r="E54" s="94"/>
      <c r="F54" s="94"/>
      <c r="G54" s="94"/>
      <c r="H54" s="94"/>
      <c r="I54" s="94"/>
      <c r="J54" s="94"/>
      <c r="K54" s="94"/>
      <c r="L54" s="94"/>
      <c r="M54" s="94"/>
      <c r="N54" s="94"/>
      <c r="O54" s="94"/>
      <c r="P54" s="94"/>
      <c r="Q54" s="94"/>
      <c r="R54" s="94"/>
      <c r="S54" s="94"/>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row>
    <row r="55" spans="1:259" s="43" customFormat="1" ht="30" customHeight="1" x14ac:dyDescent="0.35">
      <c r="A55" s="44"/>
      <c r="B55" s="95" t="s">
        <v>48</v>
      </c>
      <c r="C55" s="95"/>
      <c r="D55" s="95"/>
      <c r="E55" s="95"/>
      <c r="F55" s="95"/>
      <c r="G55" s="95"/>
      <c r="H55" s="95"/>
      <c r="I55" s="95"/>
      <c r="J55" s="95"/>
      <c r="K55" s="95"/>
      <c r="L55" s="95"/>
      <c r="M55" s="95"/>
      <c r="N55" s="95"/>
      <c r="O55" s="95"/>
      <c r="P55" s="95"/>
      <c r="Q55" s="95"/>
      <c r="R55" s="95"/>
      <c r="S55" s="95"/>
    </row>
    <row r="56" spans="1:259" s="43" customFormat="1" ht="30" customHeight="1" x14ac:dyDescent="0.35">
      <c r="A56" s="44"/>
      <c r="B56" s="43" t="s">
        <v>38</v>
      </c>
    </row>
    <row r="57" spans="1:259" customFormat="1" x14ac:dyDescent="0.35">
      <c r="B57" s="20"/>
      <c r="C57" s="20"/>
      <c r="D57" s="20"/>
      <c r="E57" s="20"/>
      <c r="F57" s="20"/>
      <c r="G57" s="20"/>
      <c r="H57" s="20"/>
      <c r="I57" s="20"/>
      <c r="J57" s="20"/>
      <c r="K57" s="20"/>
      <c r="L57" s="20"/>
      <c r="M57" s="20"/>
      <c r="N57" s="20"/>
      <c r="O57" s="20"/>
      <c r="P57" s="20"/>
      <c r="Q57" s="20"/>
    </row>
  </sheetData>
  <sheetProtection sheet="1" selectLockedCells="1"/>
  <mergeCells count="4">
    <mergeCell ref="B10:S10"/>
    <mergeCell ref="B54:S54"/>
    <mergeCell ref="B55:S55"/>
    <mergeCell ref="L2:S2"/>
  </mergeCells>
  <pageMargins left="0.25" right="0.21" top="0.42" bottom="0.39" header="0.23" footer="0.17"/>
  <pageSetup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B4FD8-AE0C-47E8-AB01-C6F3B223A0F0}">
  <sheetPr>
    <pageSetUpPr fitToPage="1"/>
  </sheetPr>
  <dimension ref="A1:IY57"/>
  <sheetViews>
    <sheetView zoomScale="80" zoomScaleNormal="80" workbookViewId="0">
      <selection activeCell="S46" sqref="S46"/>
    </sheetView>
  </sheetViews>
  <sheetFormatPr defaultColWidth="9" defaultRowHeight="13.5" x14ac:dyDescent="0.35"/>
  <cols>
    <col min="2" max="2" width="38.25" style="20" customWidth="1"/>
    <col min="3" max="18" width="13.0625" style="20" customWidth="1"/>
    <col min="19" max="19" width="13.5625" style="20" customWidth="1"/>
    <col min="20" max="16384" width="9" style="20"/>
  </cols>
  <sheetData>
    <row r="1" spans="1:29" x14ac:dyDescent="0.35">
      <c r="B1"/>
      <c r="C1"/>
      <c r="D1"/>
      <c r="E1"/>
      <c r="F1"/>
      <c r="G1"/>
      <c r="H1"/>
      <c r="I1"/>
      <c r="J1"/>
      <c r="K1"/>
      <c r="L1"/>
      <c r="M1"/>
      <c r="N1"/>
      <c r="O1"/>
      <c r="P1"/>
      <c r="Q1"/>
      <c r="R1"/>
      <c r="S1"/>
      <c r="T1"/>
      <c r="U1"/>
    </row>
    <row r="2" spans="1:29" ht="13.9" x14ac:dyDescent="0.4">
      <c r="B2" s="65" t="s">
        <v>54</v>
      </c>
      <c r="C2" s="19"/>
      <c r="D2" s="19"/>
      <c r="E2" s="19"/>
      <c r="F2" s="19"/>
      <c r="G2" s="19"/>
      <c r="H2"/>
      <c r="I2"/>
      <c r="J2"/>
      <c r="K2" s="8" t="s">
        <v>45</v>
      </c>
      <c r="L2" s="96" t="s">
        <v>46</v>
      </c>
      <c r="M2" s="96"/>
      <c r="N2" s="96"/>
      <c r="O2" s="96"/>
      <c r="P2" s="96"/>
      <c r="Q2" s="96"/>
      <c r="R2" s="96"/>
      <c r="S2" s="96"/>
      <c r="T2"/>
      <c r="U2"/>
    </row>
    <row r="3" spans="1:29" ht="13.9" x14ac:dyDescent="0.4">
      <c r="B3" s="65" t="s">
        <v>41</v>
      </c>
      <c r="C3"/>
      <c r="D3"/>
      <c r="E3"/>
      <c r="F3"/>
      <c r="G3"/>
      <c r="H3"/>
      <c r="I3"/>
      <c r="J3"/>
      <c r="K3"/>
      <c r="L3"/>
      <c r="M3"/>
      <c r="N3"/>
      <c r="O3"/>
      <c r="P3"/>
      <c r="Q3"/>
      <c r="R3"/>
      <c r="S3"/>
      <c r="T3"/>
      <c r="U3"/>
    </row>
    <row r="4" spans="1:29" ht="13.9" x14ac:dyDescent="0.4">
      <c r="B4" s="65" t="s">
        <v>62</v>
      </c>
      <c r="C4"/>
      <c r="D4"/>
      <c r="E4"/>
      <c r="F4"/>
      <c r="G4"/>
      <c r="H4"/>
      <c r="I4"/>
      <c r="J4"/>
      <c r="K4"/>
      <c r="L4"/>
      <c r="M4"/>
      <c r="N4"/>
      <c r="O4"/>
      <c r="P4"/>
      <c r="Q4"/>
      <c r="S4"/>
      <c r="T4"/>
      <c r="U4"/>
    </row>
    <row r="5" spans="1:29" ht="13.9" x14ac:dyDescent="0.4">
      <c r="B5" s="8" t="s">
        <v>22</v>
      </c>
      <c r="C5"/>
      <c r="D5"/>
      <c r="E5"/>
      <c r="F5" s="34"/>
      <c r="G5"/>
      <c r="H5"/>
      <c r="I5"/>
      <c r="J5"/>
      <c r="K5"/>
      <c r="L5"/>
      <c r="M5"/>
      <c r="N5"/>
      <c r="O5"/>
      <c r="P5"/>
      <c r="Q5"/>
      <c r="R5"/>
      <c r="S5"/>
      <c r="T5"/>
      <c r="U5"/>
    </row>
    <row r="6" spans="1:29" ht="15" customHeight="1" x14ac:dyDescent="0.35">
      <c r="B6" s="21" t="s">
        <v>23</v>
      </c>
      <c r="C6"/>
      <c r="D6"/>
      <c r="E6"/>
      <c r="F6"/>
      <c r="G6"/>
      <c r="H6"/>
      <c r="I6"/>
      <c r="J6"/>
      <c r="K6"/>
      <c r="L6"/>
      <c r="M6"/>
      <c r="N6"/>
      <c r="O6"/>
      <c r="P6"/>
      <c r="Q6"/>
      <c r="R6"/>
      <c r="S6"/>
      <c r="T6"/>
      <c r="U6"/>
    </row>
    <row r="7" spans="1:29" x14ac:dyDescent="0.35">
      <c r="B7"/>
      <c r="C7"/>
      <c r="D7"/>
      <c r="E7"/>
      <c r="F7"/>
      <c r="G7"/>
      <c r="H7"/>
      <c r="I7"/>
      <c r="J7"/>
      <c r="K7"/>
      <c r="L7"/>
      <c r="M7"/>
      <c r="N7"/>
      <c r="O7"/>
      <c r="P7"/>
      <c r="Q7"/>
      <c r="R7"/>
      <c r="S7"/>
      <c r="T7"/>
      <c r="U7"/>
    </row>
    <row r="8" spans="1:29" ht="13.9" x14ac:dyDescent="0.4">
      <c r="B8" s="8" t="s">
        <v>49</v>
      </c>
      <c r="E8"/>
      <c r="F8"/>
      <c r="G8"/>
      <c r="H8"/>
      <c r="I8"/>
      <c r="J8"/>
      <c r="K8"/>
      <c r="L8"/>
      <c r="M8"/>
      <c r="N8"/>
      <c r="O8"/>
      <c r="P8"/>
      <c r="Q8"/>
      <c r="R8"/>
      <c r="S8"/>
      <c r="T8"/>
      <c r="U8"/>
    </row>
    <row r="9" spans="1:29" x14ac:dyDescent="0.35">
      <c r="B9" s="63" t="s">
        <v>56</v>
      </c>
      <c r="E9"/>
      <c r="F9"/>
      <c r="G9"/>
      <c r="H9"/>
      <c r="I9"/>
      <c r="J9"/>
      <c r="K9"/>
      <c r="L9"/>
      <c r="M9"/>
      <c r="N9"/>
      <c r="O9"/>
      <c r="P9"/>
      <c r="Q9"/>
      <c r="R9"/>
      <c r="S9"/>
      <c r="T9"/>
      <c r="U9"/>
    </row>
    <row r="10" spans="1:29" ht="14.25" thickBot="1" x14ac:dyDescent="0.45">
      <c r="B10" s="93" t="s">
        <v>24</v>
      </c>
      <c r="C10" s="93"/>
      <c r="D10" s="93"/>
      <c r="E10" s="93"/>
      <c r="F10" s="93"/>
      <c r="G10" s="93"/>
      <c r="H10" s="93"/>
      <c r="I10" s="93"/>
      <c r="J10" s="93"/>
      <c r="K10" s="93"/>
      <c r="L10" s="93"/>
      <c r="M10" s="93"/>
      <c r="N10" s="93"/>
      <c r="O10" s="93"/>
      <c r="P10" s="93"/>
      <c r="Q10" s="93"/>
      <c r="R10" s="93"/>
      <c r="S10" s="93"/>
      <c r="T10"/>
      <c r="U10"/>
    </row>
    <row r="11" spans="1:29" s="69" customFormat="1" ht="18.5" customHeight="1" thickBot="1" x14ac:dyDescent="0.45">
      <c r="A11" s="63"/>
      <c r="B11" s="66" t="s">
        <v>52</v>
      </c>
      <c r="C11" s="67">
        <v>2027</v>
      </c>
      <c r="D11" s="67">
        <f t="shared" ref="D11:R11" si="0">C11+1</f>
        <v>2028</v>
      </c>
      <c r="E11" s="67">
        <f t="shared" si="0"/>
        <v>2029</v>
      </c>
      <c r="F11" s="67">
        <f t="shared" si="0"/>
        <v>2030</v>
      </c>
      <c r="G11" s="67">
        <f t="shared" si="0"/>
        <v>2031</v>
      </c>
      <c r="H11" s="67">
        <f t="shared" si="0"/>
        <v>2032</v>
      </c>
      <c r="I11" s="67">
        <f t="shared" si="0"/>
        <v>2033</v>
      </c>
      <c r="J11" s="67">
        <f t="shared" si="0"/>
        <v>2034</v>
      </c>
      <c r="K11" s="67">
        <f t="shared" si="0"/>
        <v>2035</v>
      </c>
      <c r="L11" s="67">
        <f t="shared" si="0"/>
        <v>2036</v>
      </c>
      <c r="M11" s="67">
        <f t="shared" si="0"/>
        <v>2037</v>
      </c>
      <c r="N11" s="67">
        <f t="shared" si="0"/>
        <v>2038</v>
      </c>
      <c r="O11" s="67">
        <f t="shared" si="0"/>
        <v>2039</v>
      </c>
      <c r="P11" s="67">
        <f t="shared" si="0"/>
        <v>2040</v>
      </c>
      <c r="Q11" s="67">
        <f t="shared" si="0"/>
        <v>2041</v>
      </c>
      <c r="R11" s="67">
        <f t="shared" si="0"/>
        <v>2042</v>
      </c>
      <c r="S11" s="68" t="s">
        <v>1</v>
      </c>
      <c r="T11" s="63"/>
      <c r="U11" s="63"/>
      <c r="V11" s="20"/>
      <c r="W11" s="20"/>
      <c r="X11" s="20"/>
      <c r="Y11" s="20"/>
      <c r="Z11" s="20"/>
      <c r="AA11" s="20"/>
      <c r="AB11" s="20"/>
      <c r="AC11" s="20"/>
    </row>
    <row r="12" spans="1:29" s="69" customFormat="1" ht="13.9" x14ac:dyDescent="0.4">
      <c r="A12" s="63"/>
      <c r="B12" s="71" t="s">
        <v>7</v>
      </c>
      <c r="C12" s="72"/>
      <c r="D12" s="72"/>
      <c r="E12" s="72"/>
      <c r="F12" s="72"/>
      <c r="G12" s="72"/>
      <c r="H12" s="72"/>
      <c r="I12" s="72"/>
      <c r="J12" s="72"/>
      <c r="K12" s="72"/>
      <c r="L12" s="72"/>
      <c r="M12" s="72"/>
      <c r="N12" s="72"/>
      <c r="O12" s="72"/>
      <c r="P12" s="72"/>
      <c r="Q12" s="72"/>
      <c r="R12" s="72"/>
      <c r="S12" s="73"/>
      <c r="T12" s="63"/>
      <c r="U12" s="63"/>
      <c r="V12" s="20"/>
      <c r="W12" s="20"/>
      <c r="X12" s="20"/>
      <c r="Y12" s="20"/>
      <c r="Z12" s="20"/>
      <c r="AA12" s="20"/>
      <c r="AB12" s="20"/>
      <c r="AC12" s="20"/>
    </row>
    <row r="13" spans="1:29" s="69" customFormat="1" ht="15.75" x14ac:dyDescent="0.45">
      <c r="A13" s="63"/>
      <c r="B13" s="74" t="s">
        <v>57</v>
      </c>
      <c r="C13" s="75">
        <f>(2715996.56101776/12)*10</f>
        <v>2263330.4675147999</v>
      </c>
      <c r="D13" s="75">
        <v>2770316.4922381151</v>
      </c>
      <c r="E13" s="75">
        <v>2825722.8220828772</v>
      </c>
      <c r="F13" s="75">
        <v>2882237.2785245348</v>
      </c>
      <c r="G13" s="75">
        <v>2939882.0240950254</v>
      </c>
      <c r="H13" s="75">
        <v>2998679.6645769258</v>
      </c>
      <c r="I13" s="75">
        <v>3058653.2578684641</v>
      </c>
      <c r="J13" s="75">
        <v>3119826.3230258333</v>
      </c>
      <c r="K13" s="75">
        <v>3182222.8494863501</v>
      </c>
      <c r="L13" s="75">
        <v>3245867.3064760771</v>
      </c>
      <c r="M13" s="75">
        <v>3310784.6526055988</v>
      </c>
      <c r="N13" s="75">
        <v>3377000.3456577109</v>
      </c>
      <c r="O13" s="75">
        <v>3444540.3525708653</v>
      </c>
      <c r="P13" s="75">
        <v>3513431.1596222827</v>
      </c>
      <c r="Q13" s="75">
        <v>3583699.7828147286</v>
      </c>
      <c r="R13" s="75">
        <f>(3655373.77847102/12)*2</f>
        <v>609228.96307850338</v>
      </c>
      <c r="S13" s="76">
        <f>SUM(C13:R13)</f>
        <v>47125423.742238693</v>
      </c>
      <c r="T13" s="63"/>
      <c r="U13" s="63"/>
      <c r="V13" s="20"/>
      <c r="W13" s="20"/>
      <c r="X13" s="20"/>
      <c r="Y13" s="20"/>
      <c r="Z13" s="20"/>
      <c r="AA13" s="20"/>
      <c r="AB13" s="20"/>
      <c r="AC13" s="20"/>
    </row>
    <row r="14" spans="1:29" s="69" customFormat="1" x14ac:dyDescent="0.35">
      <c r="A14" s="63"/>
      <c r="B14" s="74" t="s">
        <v>0</v>
      </c>
      <c r="C14" s="22">
        <f t="shared" ref="C14:S14" si="1">IFERROR(C23/C13,0)</f>
        <v>0</v>
      </c>
      <c r="D14" s="22">
        <f t="shared" si="1"/>
        <v>0</v>
      </c>
      <c r="E14" s="22">
        <f t="shared" si="1"/>
        <v>0</v>
      </c>
      <c r="F14" s="22">
        <f t="shared" si="1"/>
        <v>0</v>
      </c>
      <c r="G14" s="22">
        <f t="shared" si="1"/>
        <v>0</v>
      </c>
      <c r="H14" s="22">
        <f t="shared" si="1"/>
        <v>0</v>
      </c>
      <c r="I14" s="22">
        <f t="shared" si="1"/>
        <v>0</v>
      </c>
      <c r="J14" s="22">
        <f t="shared" si="1"/>
        <v>0</v>
      </c>
      <c r="K14" s="22">
        <f t="shared" si="1"/>
        <v>0</v>
      </c>
      <c r="L14" s="22">
        <f t="shared" si="1"/>
        <v>0</v>
      </c>
      <c r="M14" s="22">
        <f t="shared" si="1"/>
        <v>0</v>
      </c>
      <c r="N14" s="22">
        <f t="shared" si="1"/>
        <v>0</v>
      </c>
      <c r="O14" s="22">
        <f t="shared" si="1"/>
        <v>0</v>
      </c>
      <c r="P14" s="22">
        <f t="shared" si="1"/>
        <v>0</v>
      </c>
      <c r="Q14" s="22">
        <f t="shared" si="1"/>
        <v>0</v>
      </c>
      <c r="R14" s="22">
        <f t="shared" si="1"/>
        <v>0</v>
      </c>
      <c r="S14" s="23">
        <f t="shared" si="1"/>
        <v>0</v>
      </c>
      <c r="T14" s="63"/>
      <c r="U14" s="63"/>
      <c r="V14" s="20"/>
      <c r="W14" s="20"/>
      <c r="X14" s="20"/>
      <c r="Y14" s="20"/>
      <c r="Z14" s="20"/>
      <c r="AA14" s="20"/>
      <c r="AB14" s="20"/>
      <c r="AC14" s="20"/>
    </row>
    <row r="15" spans="1:29" s="69" customFormat="1" x14ac:dyDescent="0.35">
      <c r="A15" s="63"/>
      <c r="B15" s="74" t="s">
        <v>47</v>
      </c>
      <c r="C15" s="77">
        <v>2780</v>
      </c>
      <c r="D15" s="77">
        <f t="shared" ref="D15:R15" si="2">C15</f>
        <v>2780</v>
      </c>
      <c r="E15" s="77">
        <f t="shared" si="2"/>
        <v>2780</v>
      </c>
      <c r="F15" s="77">
        <f t="shared" si="2"/>
        <v>2780</v>
      </c>
      <c r="G15" s="77">
        <f t="shared" si="2"/>
        <v>2780</v>
      </c>
      <c r="H15" s="77">
        <f t="shared" si="2"/>
        <v>2780</v>
      </c>
      <c r="I15" s="77">
        <f t="shared" si="2"/>
        <v>2780</v>
      </c>
      <c r="J15" s="77">
        <f t="shared" si="2"/>
        <v>2780</v>
      </c>
      <c r="K15" s="77">
        <f t="shared" si="2"/>
        <v>2780</v>
      </c>
      <c r="L15" s="77">
        <f t="shared" si="2"/>
        <v>2780</v>
      </c>
      <c r="M15" s="77">
        <f t="shared" si="2"/>
        <v>2780</v>
      </c>
      <c r="N15" s="77">
        <f t="shared" si="2"/>
        <v>2780</v>
      </c>
      <c r="O15" s="77">
        <f t="shared" si="2"/>
        <v>2780</v>
      </c>
      <c r="P15" s="77">
        <f>J15</f>
        <v>2780</v>
      </c>
      <c r="Q15" s="77">
        <f t="shared" si="2"/>
        <v>2780</v>
      </c>
      <c r="R15" s="77">
        <f t="shared" si="2"/>
        <v>2780</v>
      </c>
      <c r="S15" s="78">
        <f>IF(MIN(C15:R15)&lt;&gt;MAX(C15:R15),"Please verify inconsistency of Sq. Ft. numbers in pro forma",AVERAGE(C15:R15))</f>
        <v>2780</v>
      </c>
      <c r="T15" s="63"/>
      <c r="U15" s="63"/>
      <c r="V15" s="20"/>
      <c r="W15" s="20"/>
      <c r="X15" s="20"/>
      <c r="Y15" s="20"/>
      <c r="Z15" s="20"/>
      <c r="AA15" s="20"/>
      <c r="AB15" s="20"/>
      <c r="AC15" s="20"/>
    </row>
    <row r="16" spans="1:29" x14ac:dyDescent="0.35">
      <c r="B16" s="2" t="s">
        <v>12</v>
      </c>
      <c r="C16" s="3">
        <f t="shared" ref="C16:R16" si="3">IFERROR(C23/C15,0)</f>
        <v>0</v>
      </c>
      <c r="D16" s="3">
        <f t="shared" si="3"/>
        <v>0</v>
      </c>
      <c r="E16" s="3">
        <f t="shared" si="3"/>
        <v>0</v>
      </c>
      <c r="F16" s="3">
        <f t="shared" si="3"/>
        <v>0</v>
      </c>
      <c r="G16" s="3">
        <f t="shared" si="3"/>
        <v>0</v>
      </c>
      <c r="H16" s="3">
        <f t="shared" si="3"/>
        <v>0</v>
      </c>
      <c r="I16" s="3">
        <f t="shared" si="3"/>
        <v>0</v>
      </c>
      <c r="J16" s="3">
        <f t="shared" si="3"/>
        <v>0</v>
      </c>
      <c r="K16" s="3">
        <f t="shared" si="3"/>
        <v>0</v>
      </c>
      <c r="L16" s="3">
        <f t="shared" si="3"/>
        <v>0</v>
      </c>
      <c r="M16" s="3">
        <f t="shared" si="3"/>
        <v>0</v>
      </c>
      <c r="N16" s="3">
        <f t="shared" si="3"/>
        <v>0</v>
      </c>
      <c r="O16" s="3">
        <f t="shared" si="3"/>
        <v>0</v>
      </c>
      <c r="P16" s="3">
        <f t="shared" si="3"/>
        <v>0</v>
      </c>
      <c r="Q16" s="3">
        <f t="shared" si="3"/>
        <v>0</v>
      </c>
      <c r="R16" s="3">
        <f t="shared" si="3"/>
        <v>0</v>
      </c>
      <c r="S16" s="31">
        <f>IFERROR(S23/S15/10,0)</f>
        <v>0</v>
      </c>
      <c r="T16"/>
      <c r="U16"/>
    </row>
    <row r="17" spans="1:29" ht="14" customHeight="1" x14ac:dyDescent="0.35">
      <c r="B17" s="2"/>
      <c r="C17" s="3"/>
      <c r="D17" s="3"/>
      <c r="E17" s="3"/>
      <c r="F17" s="3"/>
      <c r="G17" s="3"/>
      <c r="H17" s="3"/>
      <c r="I17" s="3"/>
      <c r="J17" s="3"/>
      <c r="K17" s="3"/>
      <c r="L17" s="3"/>
      <c r="M17" s="3"/>
      <c r="N17" s="3"/>
      <c r="O17" s="3"/>
      <c r="P17" s="3"/>
      <c r="Q17" s="3"/>
      <c r="R17" s="3"/>
      <c r="S17" s="11"/>
      <c r="T17"/>
      <c r="U17"/>
    </row>
    <row r="18" spans="1:29" s="29" customFormat="1" ht="14" customHeight="1" x14ac:dyDescent="0.4">
      <c r="A18" s="8"/>
      <c r="B18" s="1" t="s">
        <v>6</v>
      </c>
      <c r="C18" s="3"/>
      <c r="D18" s="3"/>
      <c r="E18" s="3"/>
      <c r="F18" s="3"/>
      <c r="G18" s="3"/>
      <c r="H18" s="3"/>
      <c r="I18" s="3"/>
      <c r="J18" s="3"/>
      <c r="K18" s="3"/>
      <c r="L18" s="3"/>
      <c r="M18" s="3"/>
      <c r="N18" s="3"/>
      <c r="O18" s="3"/>
      <c r="P18" s="3"/>
      <c r="Q18" s="3"/>
      <c r="R18" s="3"/>
      <c r="S18" s="11"/>
      <c r="T18" s="8"/>
      <c r="U18" s="8"/>
      <c r="V18" s="20"/>
      <c r="W18" s="20"/>
      <c r="X18" s="20"/>
      <c r="Y18" s="20"/>
      <c r="Z18" s="20"/>
      <c r="AA18" s="20"/>
      <c r="AB18" s="20"/>
      <c r="AC18" s="20"/>
    </row>
    <row r="19" spans="1:29" s="29" customFormat="1" ht="14" customHeight="1" x14ac:dyDescent="0.4">
      <c r="A19" s="8"/>
      <c r="B19" s="1" t="s">
        <v>33</v>
      </c>
      <c r="C19" s="3"/>
      <c r="D19" s="3"/>
      <c r="E19" s="3"/>
      <c r="F19" s="3"/>
      <c r="G19" s="3"/>
      <c r="H19" s="3"/>
      <c r="I19" s="3"/>
      <c r="J19" s="3"/>
      <c r="K19" s="3"/>
      <c r="L19" s="3"/>
      <c r="M19" s="3"/>
      <c r="N19" s="3"/>
      <c r="O19" s="3"/>
      <c r="P19" s="3"/>
      <c r="Q19" s="3"/>
      <c r="R19" s="3"/>
      <c r="S19" s="11"/>
      <c r="T19" s="8"/>
      <c r="U19" s="8"/>
      <c r="V19" s="20"/>
      <c r="W19" s="20"/>
      <c r="X19" s="20"/>
      <c r="Y19" s="20"/>
      <c r="Z19" s="20"/>
      <c r="AA19" s="20"/>
      <c r="AB19" s="20"/>
      <c r="AC19" s="20"/>
    </row>
    <row r="20" spans="1:29" s="29" customFormat="1" ht="14" customHeight="1" x14ac:dyDescent="0.4">
      <c r="A20" s="8"/>
      <c r="B20" s="35" t="s">
        <v>53</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11">
        <f>SUM(C20:R20)</f>
        <v>0</v>
      </c>
      <c r="T20" s="8"/>
      <c r="U20" s="8"/>
      <c r="V20" s="20"/>
      <c r="W20" s="20"/>
      <c r="X20" s="20"/>
      <c r="Y20" s="20"/>
      <c r="Z20" s="20"/>
      <c r="AA20" s="20"/>
      <c r="AB20" s="20"/>
      <c r="AC20" s="20"/>
    </row>
    <row r="21" spans="1:29" s="29" customFormat="1" ht="14.55" customHeight="1" x14ac:dyDescent="0.4">
      <c r="A21" s="8"/>
      <c r="B21" s="35" t="s">
        <v>36</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11">
        <f t="shared" ref="S21:S22" si="4">SUM(C21:R21)</f>
        <v>0</v>
      </c>
      <c r="T21" s="8"/>
      <c r="U21" s="8"/>
      <c r="V21" s="20"/>
      <c r="W21" s="20"/>
      <c r="X21" s="20"/>
      <c r="Y21" s="20"/>
      <c r="Z21" s="20"/>
      <c r="AA21" s="20"/>
      <c r="AB21" s="20"/>
      <c r="AC21" s="20"/>
    </row>
    <row r="22" spans="1:29" s="29" customFormat="1" ht="13.9" x14ac:dyDescent="0.4">
      <c r="A22" s="8"/>
      <c r="B22" s="35" t="s">
        <v>34</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12">
        <f t="shared" si="4"/>
        <v>0</v>
      </c>
      <c r="T22" s="8"/>
      <c r="U22" s="8"/>
      <c r="V22" s="20"/>
      <c r="W22" s="20"/>
      <c r="X22" s="20"/>
      <c r="Y22" s="20"/>
      <c r="Z22" s="20"/>
      <c r="AA22" s="20"/>
      <c r="AB22" s="20"/>
      <c r="AC22" s="20"/>
    </row>
    <row r="23" spans="1:29" ht="13.9" x14ac:dyDescent="0.4">
      <c r="B23" s="1" t="s">
        <v>37</v>
      </c>
      <c r="C23" s="36">
        <f t="shared" ref="C23:S23" si="5">SUM(C20:C22)</f>
        <v>0</v>
      </c>
      <c r="D23" s="36">
        <f t="shared" si="5"/>
        <v>0</v>
      </c>
      <c r="E23" s="36">
        <f t="shared" si="5"/>
        <v>0</v>
      </c>
      <c r="F23" s="36">
        <f t="shared" si="5"/>
        <v>0</v>
      </c>
      <c r="G23" s="36">
        <f t="shared" si="5"/>
        <v>0</v>
      </c>
      <c r="H23" s="36">
        <f t="shared" si="5"/>
        <v>0</v>
      </c>
      <c r="I23" s="36">
        <f t="shared" si="5"/>
        <v>0</v>
      </c>
      <c r="J23" s="36">
        <f t="shared" si="5"/>
        <v>0</v>
      </c>
      <c r="K23" s="36">
        <f t="shared" si="5"/>
        <v>0</v>
      </c>
      <c r="L23" s="36">
        <f t="shared" si="5"/>
        <v>0</v>
      </c>
      <c r="M23" s="36">
        <f t="shared" si="5"/>
        <v>0</v>
      </c>
      <c r="N23" s="36">
        <f t="shared" si="5"/>
        <v>0</v>
      </c>
      <c r="O23" s="36">
        <f t="shared" si="5"/>
        <v>0</v>
      </c>
      <c r="P23" s="36">
        <f t="shared" si="5"/>
        <v>0</v>
      </c>
      <c r="Q23" s="36">
        <f t="shared" si="5"/>
        <v>0</v>
      </c>
      <c r="R23" s="36">
        <f t="shared" si="5"/>
        <v>0</v>
      </c>
      <c r="S23" s="37">
        <f t="shared" si="5"/>
        <v>0</v>
      </c>
      <c r="T23"/>
      <c r="U23"/>
    </row>
    <row r="24" spans="1:29" x14ac:dyDescent="0.35">
      <c r="B24" s="2"/>
      <c r="C24" s="3"/>
      <c r="D24" s="3"/>
      <c r="E24" s="3"/>
      <c r="F24" s="3"/>
      <c r="G24" s="3"/>
      <c r="H24" s="3"/>
      <c r="I24" s="3"/>
      <c r="J24" s="3"/>
      <c r="K24" s="3"/>
      <c r="L24" s="3"/>
      <c r="M24" s="3"/>
      <c r="N24" s="3"/>
      <c r="O24" s="3"/>
      <c r="P24" s="3"/>
      <c r="Q24" s="3"/>
      <c r="R24" s="3"/>
      <c r="S24" s="11"/>
      <c r="T24"/>
      <c r="U24"/>
    </row>
    <row r="25" spans="1:29" x14ac:dyDescent="0.35">
      <c r="B25" s="2" t="s">
        <v>2</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12">
        <f>SUM(C25:R25)</f>
        <v>0</v>
      </c>
      <c r="T25"/>
      <c r="U25"/>
    </row>
    <row r="26" spans="1:29" x14ac:dyDescent="0.35">
      <c r="B26" s="2" t="s">
        <v>4</v>
      </c>
      <c r="C26" s="3">
        <f t="shared" ref="C26:R26" si="6">C23-C25</f>
        <v>0</v>
      </c>
      <c r="D26" s="3">
        <f t="shared" si="6"/>
        <v>0</v>
      </c>
      <c r="E26" s="3">
        <f t="shared" si="6"/>
        <v>0</v>
      </c>
      <c r="F26" s="3">
        <f t="shared" si="6"/>
        <v>0</v>
      </c>
      <c r="G26" s="3">
        <f t="shared" si="6"/>
        <v>0</v>
      </c>
      <c r="H26" s="3">
        <f t="shared" si="6"/>
        <v>0</v>
      </c>
      <c r="I26" s="3">
        <f t="shared" si="6"/>
        <v>0</v>
      </c>
      <c r="J26" s="3">
        <f t="shared" si="6"/>
        <v>0</v>
      </c>
      <c r="K26" s="3">
        <f t="shared" si="6"/>
        <v>0</v>
      </c>
      <c r="L26" s="3">
        <f t="shared" si="6"/>
        <v>0</v>
      </c>
      <c r="M26" s="3">
        <f t="shared" si="6"/>
        <v>0</v>
      </c>
      <c r="N26" s="3">
        <f t="shared" si="6"/>
        <v>0</v>
      </c>
      <c r="O26" s="3">
        <f t="shared" si="6"/>
        <v>0</v>
      </c>
      <c r="P26" s="3">
        <f t="shared" si="6"/>
        <v>0</v>
      </c>
      <c r="Q26" s="3">
        <f t="shared" si="6"/>
        <v>0</v>
      </c>
      <c r="R26" s="3">
        <f t="shared" si="6"/>
        <v>0</v>
      </c>
      <c r="S26" s="11">
        <f>S23-S25</f>
        <v>0</v>
      </c>
      <c r="T26"/>
      <c r="U26"/>
    </row>
    <row r="27" spans="1:29" x14ac:dyDescent="0.35">
      <c r="B27" s="2"/>
      <c r="C27" s="3"/>
      <c r="D27" s="3"/>
      <c r="E27" s="3"/>
      <c r="F27" s="3"/>
      <c r="G27" s="3"/>
      <c r="H27" s="3"/>
      <c r="I27" s="3"/>
      <c r="J27" s="3"/>
      <c r="K27" s="3"/>
      <c r="L27" s="3"/>
      <c r="M27" s="3"/>
      <c r="N27" s="3"/>
      <c r="O27" s="3"/>
      <c r="P27" s="3"/>
      <c r="Q27" s="3"/>
      <c r="R27" s="3"/>
      <c r="S27" s="11"/>
      <c r="T27"/>
      <c r="U27"/>
    </row>
    <row r="28" spans="1:29" ht="13.9" x14ac:dyDescent="0.4">
      <c r="B28" s="6" t="s">
        <v>5</v>
      </c>
      <c r="C28" s="3"/>
      <c r="D28" s="3"/>
      <c r="E28" s="3"/>
      <c r="F28" s="3"/>
      <c r="G28" s="3"/>
      <c r="H28" s="3"/>
      <c r="I28" s="3"/>
      <c r="J28" s="3"/>
      <c r="K28" s="3"/>
      <c r="L28" s="3"/>
      <c r="M28" s="3"/>
      <c r="N28" s="3"/>
      <c r="O28" s="3"/>
      <c r="P28" s="3"/>
      <c r="Q28" s="3"/>
      <c r="R28" s="3"/>
      <c r="S28" s="11"/>
      <c r="T28"/>
      <c r="U28"/>
    </row>
    <row r="29" spans="1:29" x14ac:dyDescent="0.35">
      <c r="B29" s="2" t="s">
        <v>13</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11">
        <f t="shared" ref="S29:S39" si="7">SUM(C29:R29)</f>
        <v>0</v>
      </c>
      <c r="T29"/>
      <c r="U29"/>
    </row>
    <row r="30" spans="1:29" x14ac:dyDescent="0.35">
      <c r="B30" s="2" t="s">
        <v>14</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11">
        <f t="shared" si="7"/>
        <v>0</v>
      </c>
      <c r="T30"/>
      <c r="U30"/>
    </row>
    <row r="31" spans="1:29" x14ac:dyDescent="0.35">
      <c r="B31" s="2" t="s">
        <v>15</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11">
        <f t="shared" si="7"/>
        <v>0</v>
      </c>
      <c r="T31"/>
      <c r="U31"/>
    </row>
    <row r="32" spans="1:29" x14ac:dyDescent="0.35">
      <c r="B32" s="2" t="s">
        <v>20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11">
        <f t="shared" si="7"/>
        <v>0</v>
      </c>
      <c r="T32"/>
      <c r="U32"/>
    </row>
    <row r="33" spans="1:21" x14ac:dyDescent="0.35">
      <c r="B33" s="2" t="s">
        <v>19</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11">
        <f t="shared" si="7"/>
        <v>0</v>
      </c>
      <c r="T33"/>
      <c r="U33"/>
    </row>
    <row r="34" spans="1:21" x14ac:dyDescent="0.35">
      <c r="B34" s="2" t="s">
        <v>32</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11">
        <f t="shared" si="7"/>
        <v>0</v>
      </c>
      <c r="T34"/>
      <c r="U34"/>
    </row>
    <row r="35" spans="1:21" x14ac:dyDescent="0.35">
      <c r="B35" s="2" t="s">
        <v>31</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11">
        <f t="shared" si="7"/>
        <v>0</v>
      </c>
      <c r="T35"/>
      <c r="U35"/>
    </row>
    <row r="36" spans="1:21" x14ac:dyDescent="0.35">
      <c r="B36" s="2" t="s">
        <v>17</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11">
        <f t="shared" si="7"/>
        <v>0</v>
      </c>
      <c r="T36"/>
      <c r="U36"/>
    </row>
    <row r="37" spans="1:21" x14ac:dyDescent="0.35">
      <c r="B37" s="2" t="s">
        <v>27</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11">
        <f t="shared" si="7"/>
        <v>0</v>
      </c>
      <c r="T37"/>
      <c r="U37"/>
    </row>
    <row r="38" spans="1:21" x14ac:dyDescent="0.35">
      <c r="B38" s="2" t="s">
        <v>18</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11">
        <f t="shared" si="7"/>
        <v>0</v>
      </c>
      <c r="T38"/>
      <c r="U38"/>
    </row>
    <row r="39" spans="1:21" s="29" customFormat="1" ht="13.9" x14ac:dyDescent="0.4">
      <c r="A39" s="8"/>
      <c r="B39" s="2" t="s">
        <v>3</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12">
        <f t="shared" si="7"/>
        <v>0</v>
      </c>
      <c r="T39" s="8"/>
      <c r="U39" s="8"/>
    </row>
    <row r="40" spans="1:21" ht="13.9" x14ac:dyDescent="0.4">
      <c r="B40" s="1" t="s">
        <v>8</v>
      </c>
      <c r="C40" s="4">
        <f t="shared" ref="C40:S40" si="8">SUM(C29:C39)</f>
        <v>0</v>
      </c>
      <c r="D40" s="4">
        <f t="shared" si="8"/>
        <v>0</v>
      </c>
      <c r="E40" s="4">
        <f t="shared" si="8"/>
        <v>0</v>
      </c>
      <c r="F40" s="4">
        <f t="shared" si="8"/>
        <v>0</v>
      </c>
      <c r="G40" s="4">
        <f t="shared" si="8"/>
        <v>0</v>
      </c>
      <c r="H40" s="4">
        <f t="shared" si="8"/>
        <v>0</v>
      </c>
      <c r="I40" s="4">
        <f t="shared" si="8"/>
        <v>0</v>
      </c>
      <c r="J40" s="4">
        <f t="shared" si="8"/>
        <v>0</v>
      </c>
      <c r="K40" s="4">
        <f t="shared" si="8"/>
        <v>0</v>
      </c>
      <c r="L40" s="4">
        <f t="shared" si="8"/>
        <v>0</v>
      </c>
      <c r="M40" s="4">
        <f t="shared" si="8"/>
        <v>0</v>
      </c>
      <c r="N40" s="4">
        <f t="shared" si="8"/>
        <v>0</v>
      </c>
      <c r="O40" s="4">
        <f t="shared" si="8"/>
        <v>0</v>
      </c>
      <c r="P40" s="4">
        <f t="shared" si="8"/>
        <v>0</v>
      </c>
      <c r="Q40" s="4">
        <f t="shared" si="8"/>
        <v>0</v>
      </c>
      <c r="R40" s="4">
        <f t="shared" si="8"/>
        <v>0</v>
      </c>
      <c r="S40" s="11">
        <f t="shared" si="8"/>
        <v>0</v>
      </c>
      <c r="T40"/>
      <c r="U40"/>
    </row>
    <row r="41" spans="1:21" x14ac:dyDescent="0.35">
      <c r="B41" s="2"/>
      <c r="C41" s="4"/>
      <c r="D41" s="4"/>
      <c r="E41" s="4"/>
      <c r="F41" s="4"/>
      <c r="G41" s="4"/>
      <c r="H41" s="4"/>
      <c r="I41" s="4"/>
      <c r="J41" s="4"/>
      <c r="K41" s="4"/>
      <c r="L41" s="4"/>
      <c r="M41" s="4"/>
      <c r="N41" s="4"/>
      <c r="O41" s="4"/>
      <c r="P41" s="4"/>
      <c r="Q41" s="4"/>
      <c r="R41" s="4"/>
      <c r="S41" s="13"/>
      <c r="T41"/>
      <c r="U41"/>
    </row>
    <row r="42" spans="1:21" x14ac:dyDescent="0.35">
      <c r="B42" s="2" t="s">
        <v>16</v>
      </c>
      <c r="C42" s="7">
        <f t="shared" ref="C42:S42" si="9">C26-C40</f>
        <v>0</v>
      </c>
      <c r="D42" s="7">
        <f t="shared" si="9"/>
        <v>0</v>
      </c>
      <c r="E42" s="7">
        <f t="shared" si="9"/>
        <v>0</v>
      </c>
      <c r="F42" s="7">
        <f t="shared" si="9"/>
        <v>0</v>
      </c>
      <c r="G42" s="7">
        <f t="shared" si="9"/>
        <v>0</v>
      </c>
      <c r="H42" s="7">
        <f t="shared" si="9"/>
        <v>0</v>
      </c>
      <c r="I42" s="7">
        <f t="shared" si="9"/>
        <v>0</v>
      </c>
      <c r="J42" s="7">
        <f t="shared" si="9"/>
        <v>0</v>
      </c>
      <c r="K42" s="7">
        <f t="shared" si="9"/>
        <v>0</v>
      </c>
      <c r="L42" s="7">
        <f t="shared" si="9"/>
        <v>0</v>
      </c>
      <c r="M42" s="7">
        <f t="shared" si="9"/>
        <v>0</v>
      </c>
      <c r="N42" s="7">
        <f t="shared" si="9"/>
        <v>0</v>
      </c>
      <c r="O42" s="7">
        <f t="shared" si="9"/>
        <v>0</v>
      </c>
      <c r="P42" s="7">
        <f t="shared" si="9"/>
        <v>0</v>
      </c>
      <c r="Q42" s="7">
        <f t="shared" si="9"/>
        <v>0</v>
      </c>
      <c r="R42" s="7">
        <f t="shared" si="9"/>
        <v>0</v>
      </c>
      <c r="S42" s="14">
        <f t="shared" si="9"/>
        <v>0</v>
      </c>
      <c r="T42"/>
      <c r="U42"/>
    </row>
    <row r="43" spans="1:21" x14ac:dyDescent="0.35">
      <c r="B43" s="2" t="s">
        <v>9</v>
      </c>
      <c r="C43" s="27">
        <v>0</v>
      </c>
      <c r="D43" s="27">
        <v>0</v>
      </c>
      <c r="E43" s="27">
        <v>0</v>
      </c>
      <c r="F43" s="27">
        <v>0</v>
      </c>
      <c r="G43" s="27">
        <v>0</v>
      </c>
      <c r="H43" s="27">
        <v>0</v>
      </c>
      <c r="I43" s="27">
        <v>0</v>
      </c>
      <c r="J43" s="27">
        <v>0</v>
      </c>
      <c r="K43" s="27">
        <v>0</v>
      </c>
      <c r="L43" s="27">
        <v>0</v>
      </c>
      <c r="M43" s="27">
        <v>0</v>
      </c>
      <c r="N43" s="27">
        <v>0</v>
      </c>
      <c r="O43" s="27">
        <v>0</v>
      </c>
      <c r="P43" s="27">
        <v>0</v>
      </c>
      <c r="Q43" s="27">
        <v>0</v>
      </c>
      <c r="R43" s="27">
        <v>0</v>
      </c>
      <c r="S43" s="15">
        <f>SUM(C43:R43)</f>
        <v>0</v>
      </c>
      <c r="T43"/>
      <c r="U43"/>
    </row>
    <row r="44" spans="1:21" ht="13.9" x14ac:dyDescent="0.4">
      <c r="B44" s="1" t="s">
        <v>10</v>
      </c>
      <c r="C44" s="3">
        <f t="shared" ref="C44:S44" si="10">C42-C43</f>
        <v>0</v>
      </c>
      <c r="D44" s="3">
        <f t="shared" si="10"/>
        <v>0</v>
      </c>
      <c r="E44" s="3">
        <f t="shared" si="10"/>
        <v>0</v>
      </c>
      <c r="F44" s="3">
        <f t="shared" si="10"/>
        <v>0</v>
      </c>
      <c r="G44" s="3">
        <f t="shared" si="10"/>
        <v>0</v>
      </c>
      <c r="H44" s="3">
        <f t="shared" si="10"/>
        <v>0</v>
      </c>
      <c r="I44" s="3">
        <f t="shared" si="10"/>
        <v>0</v>
      </c>
      <c r="J44" s="3">
        <f t="shared" si="10"/>
        <v>0</v>
      </c>
      <c r="K44" s="3">
        <f t="shared" si="10"/>
        <v>0</v>
      </c>
      <c r="L44" s="3">
        <f t="shared" si="10"/>
        <v>0</v>
      </c>
      <c r="M44" s="3">
        <f t="shared" si="10"/>
        <v>0</v>
      </c>
      <c r="N44" s="3">
        <f t="shared" si="10"/>
        <v>0</v>
      </c>
      <c r="O44" s="3">
        <f t="shared" si="10"/>
        <v>0</v>
      </c>
      <c r="P44" s="3">
        <f t="shared" si="10"/>
        <v>0</v>
      </c>
      <c r="Q44" s="3">
        <f t="shared" si="10"/>
        <v>0</v>
      </c>
      <c r="R44" s="3">
        <f t="shared" si="10"/>
        <v>0</v>
      </c>
      <c r="S44" s="11">
        <f t="shared" si="10"/>
        <v>0</v>
      </c>
      <c r="T44"/>
      <c r="U44"/>
    </row>
    <row r="45" spans="1:21" x14ac:dyDescent="0.35">
      <c r="B45" s="2"/>
      <c r="C45" s="3"/>
      <c r="D45" s="3"/>
      <c r="E45" s="3"/>
      <c r="F45" s="3"/>
      <c r="G45" s="3"/>
      <c r="H45" s="3"/>
      <c r="I45" s="3"/>
      <c r="J45" s="3"/>
      <c r="K45" s="3"/>
      <c r="L45" s="3"/>
      <c r="M45" s="3"/>
      <c r="N45" s="3"/>
      <c r="O45" s="3"/>
      <c r="P45" s="3"/>
      <c r="Q45" s="3"/>
      <c r="R45" s="3"/>
      <c r="S45" s="11"/>
      <c r="T45" s="3"/>
      <c r="U45"/>
    </row>
    <row r="46" spans="1:21" ht="15.75" customHeight="1" x14ac:dyDescent="0.35">
      <c r="B46" s="2" t="s">
        <v>50</v>
      </c>
      <c r="C46" s="3"/>
      <c r="D46" s="3"/>
      <c r="E46" s="3"/>
      <c r="F46" s="3"/>
      <c r="G46" s="3"/>
      <c r="H46" s="3"/>
      <c r="I46" s="3"/>
      <c r="J46" s="3"/>
      <c r="K46" s="3"/>
      <c r="L46" s="3"/>
      <c r="M46" s="3"/>
      <c r="N46" s="3"/>
      <c r="O46" s="3"/>
      <c r="P46" s="3"/>
      <c r="Q46" s="3"/>
      <c r="R46" s="3"/>
      <c r="S46" s="28">
        <v>0</v>
      </c>
      <c r="T46"/>
      <c r="U46"/>
    </row>
    <row r="47" spans="1:21" x14ac:dyDescent="0.35">
      <c r="B47" s="2" t="s">
        <v>11</v>
      </c>
      <c r="C47" s="3"/>
      <c r="D47" s="3"/>
      <c r="E47" s="3"/>
      <c r="F47" s="3"/>
      <c r="G47" s="3"/>
      <c r="H47" s="3"/>
      <c r="I47" s="3"/>
      <c r="J47" s="3"/>
      <c r="K47" s="3"/>
      <c r="L47" s="3"/>
      <c r="M47" s="3"/>
      <c r="N47" s="3"/>
      <c r="O47" s="3"/>
      <c r="P47" s="3"/>
      <c r="Q47" s="3"/>
      <c r="R47" s="3"/>
      <c r="S47" s="13">
        <f>IFERROR(S46/S15,0)</f>
        <v>0</v>
      </c>
      <c r="T47"/>
      <c r="U47"/>
    </row>
    <row r="48" spans="1:21" ht="13.9" x14ac:dyDescent="0.4">
      <c r="B48" s="10"/>
      <c r="C48" s="3"/>
      <c r="D48" s="3"/>
      <c r="E48" s="3"/>
      <c r="F48" s="3"/>
      <c r="G48" s="3"/>
      <c r="H48" s="3"/>
      <c r="I48" s="3"/>
      <c r="J48" s="3"/>
      <c r="K48" s="3"/>
      <c r="L48" s="3"/>
      <c r="M48" s="3"/>
      <c r="N48" s="3"/>
      <c r="O48" s="3"/>
      <c r="P48" s="3"/>
      <c r="Q48" s="3"/>
      <c r="R48" s="3"/>
      <c r="S48" s="13"/>
      <c r="T48"/>
      <c r="U48"/>
    </row>
    <row r="49" spans="1:259" ht="15.4" x14ac:dyDescent="0.35">
      <c r="B49" s="2" t="s">
        <v>51</v>
      </c>
      <c r="C49" s="3"/>
      <c r="D49" s="3"/>
      <c r="E49" s="3"/>
      <c r="F49" s="3"/>
      <c r="G49" s="3"/>
      <c r="H49" s="3"/>
      <c r="I49" s="3"/>
      <c r="J49" s="3"/>
      <c r="K49" s="3"/>
      <c r="L49" s="3"/>
      <c r="M49" s="3"/>
      <c r="N49" s="3"/>
      <c r="O49" s="3"/>
      <c r="P49" s="3"/>
      <c r="Q49" s="3"/>
      <c r="R49" s="3"/>
      <c r="S49" s="28">
        <v>0</v>
      </c>
      <c r="T49"/>
      <c r="U49"/>
    </row>
    <row r="50" spans="1:259" x14ac:dyDescent="0.35">
      <c r="B50" s="2" t="s">
        <v>21</v>
      </c>
      <c r="C50" s="3"/>
      <c r="D50" s="3"/>
      <c r="E50" s="3"/>
      <c r="F50" s="3"/>
      <c r="G50" s="3"/>
      <c r="H50" s="3"/>
      <c r="I50" s="3"/>
      <c r="J50" s="3"/>
      <c r="K50" s="3"/>
      <c r="L50" s="3"/>
      <c r="M50" s="3"/>
      <c r="N50" s="3"/>
      <c r="O50" s="3"/>
      <c r="P50" s="3"/>
      <c r="Q50" s="3"/>
      <c r="R50" s="3"/>
      <c r="S50" s="13">
        <f>IFERROR(S49/S15,0)</f>
        <v>0</v>
      </c>
      <c r="T50"/>
      <c r="U50"/>
    </row>
    <row r="51" spans="1:259" x14ac:dyDescent="0.35">
      <c r="B51" s="2"/>
      <c r="C51" s="3"/>
      <c r="D51" s="3"/>
      <c r="E51" s="3"/>
      <c r="F51" s="3"/>
      <c r="G51" s="3"/>
      <c r="H51" s="3"/>
      <c r="I51" s="3"/>
      <c r="J51" s="3"/>
      <c r="K51" s="3"/>
      <c r="L51" s="3"/>
      <c r="M51" s="3"/>
      <c r="N51" s="3"/>
      <c r="O51" s="3"/>
      <c r="P51" s="3"/>
      <c r="Q51" s="3"/>
      <c r="R51" s="3"/>
      <c r="S51" s="13"/>
      <c r="T51"/>
      <c r="U51"/>
    </row>
    <row r="52" spans="1:259" ht="13.9" thickBot="1" x14ac:dyDescent="0.4">
      <c r="B52" s="5"/>
      <c r="C52" s="9"/>
      <c r="D52" s="9"/>
      <c r="E52" s="9"/>
      <c r="F52" s="9"/>
      <c r="G52" s="9"/>
      <c r="H52" s="9"/>
      <c r="I52" s="9"/>
      <c r="J52" s="9"/>
      <c r="K52" s="9"/>
      <c r="L52" s="9"/>
      <c r="M52" s="9"/>
      <c r="N52" s="9"/>
      <c r="O52" s="9"/>
      <c r="P52" s="9"/>
      <c r="Q52" s="9"/>
      <c r="R52" s="9"/>
      <c r="S52" s="16"/>
      <c r="T52"/>
      <c r="U52"/>
    </row>
    <row r="53" spans="1:259" s="44" customFormat="1" ht="30" customHeight="1" x14ac:dyDescent="0.35">
      <c r="B53" s="42" t="s">
        <v>25</v>
      </c>
      <c r="C53" s="45"/>
      <c r="D53" s="45"/>
      <c r="E53" s="45"/>
      <c r="F53" s="45"/>
      <c r="G53" s="45"/>
      <c r="H53" s="45"/>
      <c r="I53" s="45"/>
      <c r="J53" s="45"/>
      <c r="K53" s="45"/>
      <c r="L53" s="45"/>
      <c r="M53" s="45"/>
      <c r="N53" s="45"/>
      <c r="O53" s="45"/>
      <c r="P53" s="45"/>
      <c r="Q53" s="45"/>
    </row>
    <row r="54" spans="1:259" s="48" customFormat="1" ht="50.2" customHeight="1" x14ac:dyDescent="0.35">
      <c r="A54" s="46"/>
      <c r="B54" s="94" t="s">
        <v>58</v>
      </c>
      <c r="C54" s="94"/>
      <c r="D54" s="94"/>
      <c r="E54" s="94"/>
      <c r="F54" s="94"/>
      <c r="G54" s="94"/>
      <c r="H54" s="94"/>
      <c r="I54" s="94"/>
      <c r="J54" s="94"/>
      <c r="K54" s="94"/>
      <c r="L54" s="94"/>
      <c r="M54" s="94"/>
      <c r="N54" s="94"/>
      <c r="O54" s="94"/>
      <c r="P54" s="94"/>
      <c r="Q54" s="94"/>
      <c r="R54" s="94"/>
      <c r="S54" s="94"/>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row>
    <row r="55" spans="1:259" s="43" customFormat="1" ht="30" customHeight="1" x14ac:dyDescent="0.35">
      <c r="A55" s="44"/>
      <c r="B55" s="95" t="s">
        <v>48</v>
      </c>
      <c r="C55" s="95"/>
      <c r="D55" s="95"/>
      <c r="E55" s="95"/>
      <c r="F55" s="95"/>
      <c r="G55" s="95"/>
      <c r="H55" s="95"/>
      <c r="I55" s="95"/>
      <c r="J55" s="95"/>
      <c r="K55" s="95"/>
      <c r="L55" s="95"/>
      <c r="M55" s="95"/>
      <c r="N55" s="95"/>
      <c r="O55" s="95"/>
      <c r="P55" s="95"/>
      <c r="Q55" s="95"/>
      <c r="R55" s="95"/>
      <c r="S55" s="95"/>
    </row>
    <row r="56" spans="1:259" s="43" customFormat="1" ht="30" customHeight="1" x14ac:dyDescent="0.35">
      <c r="A56" s="44"/>
      <c r="B56" s="43" t="s">
        <v>38</v>
      </c>
    </row>
    <row r="57" spans="1:259" customFormat="1" x14ac:dyDescent="0.35">
      <c r="B57" s="20"/>
      <c r="C57" s="20"/>
      <c r="D57" s="20"/>
      <c r="E57" s="20"/>
      <c r="F57" s="20"/>
      <c r="G57" s="20"/>
      <c r="H57" s="20"/>
      <c r="I57" s="20"/>
      <c r="J57" s="20"/>
      <c r="K57" s="20"/>
      <c r="L57" s="20"/>
      <c r="M57" s="20"/>
      <c r="N57" s="20"/>
      <c r="O57" s="20"/>
      <c r="P57" s="20"/>
      <c r="Q57" s="20"/>
    </row>
  </sheetData>
  <sheetProtection sheet="1" selectLockedCells="1"/>
  <mergeCells count="4">
    <mergeCell ref="B10:S10"/>
    <mergeCell ref="B54:S54"/>
    <mergeCell ref="B55:S55"/>
    <mergeCell ref="L2:S2"/>
  </mergeCells>
  <pageMargins left="0.25" right="0.21" top="0.42" bottom="0.39" header="0.23" footer="0.17"/>
  <pageSetup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587DA-5B00-4D86-913F-B11BFE779F40}">
  <sheetPr>
    <pageSetUpPr fitToPage="1"/>
  </sheetPr>
  <dimension ref="A1:IY57"/>
  <sheetViews>
    <sheetView topLeftCell="A4" zoomScale="80" zoomScaleNormal="80" workbookViewId="0">
      <selection activeCell="S49" sqref="S49"/>
    </sheetView>
  </sheetViews>
  <sheetFormatPr defaultColWidth="9" defaultRowHeight="13.5" x14ac:dyDescent="0.35"/>
  <cols>
    <col min="2" max="2" width="38.25" style="20" customWidth="1"/>
    <col min="3" max="18" width="13.0625" style="20" customWidth="1"/>
    <col min="19" max="19" width="13.5625" style="20" customWidth="1"/>
    <col min="20" max="16384" width="9" style="20"/>
  </cols>
  <sheetData>
    <row r="1" spans="1:29" x14ac:dyDescent="0.35">
      <c r="B1"/>
      <c r="C1"/>
      <c r="D1"/>
      <c r="E1"/>
      <c r="F1"/>
      <c r="G1"/>
      <c r="H1"/>
      <c r="I1"/>
      <c r="J1"/>
      <c r="K1"/>
      <c r="L1"/>
      <c r="M1"/>
      <c r="N1"/>
      <c r="O1"/>
      <c r="P1"/>
      <c r="Q1"/>
      <c r="R1"/>
      <c r="S1"/>
      <c r="T1"/>
      <c r="U1"/>
    </row>
    <row r="2" spans="1:29" ht="13.9" x14ac:dyDescent="0.4">
      <c r="B2" s="65" t="s">
        <v>54</v>
      </c>
      <c r="C2" s="19"/>
      <c r="D2" s="19"/>
      <c r="E2" s="19"/>
      <c r="F2" s="19"/>
      <c r="G2" s="19"/>
      <c r="H2"/>
      <c r="I2"/>
      <c r="J2"/>
      <c r="K2" s="8" t="s">
        <v>45</v>
      </c>
      <c r="L2" s="96" t="s">
        <v>46</v>
      </c>
      <c r="M2" s="96"/>
      <c r="N2" s="96"/>
      <c r="O2" s="96"/>
      <c r="P2" s="96"/>
      <c r="Q2" s="96"/>
      <c r="R2" s="96"/>
      <c r="S2" s="96"/>
      <c r="T2"/>
      <c r="U2"/>
    </row>
    <row r="3" spans="1:29" ht="13.9" x14ac:dyDescent="0.4">
      <c r="B3" s="65" t="s">
        <v>41</v>
      </c>
      <c r="C3"/>
      <c r="D3"/>
      <c r="E3"/>
      <c r="F3"/>
      <c r="G3"/>
      <c r="H3"/>
      <c r="I3"/>
      <c r="J3"/>
      <c r="K3"/>
      <c r="L3"/>
      <c r="M3"/>
      <c r="N3"/>
      <c r="O3"/>
      <c r="P3"/>
      <c r="Q3"/>
      <c r="R3"/>
      <c r="S3"/>
      <c r="T3"/>
      <c r="U3"/>
    </row>
    <row r="4" spans="1:29" ht="13.9" x14ac:dyDescent="0.4">
      <c r="B4" s="65" t="s">
        <v>63</v>
      </c>
      <c r="C4"/>
      <c r="D4"/>
      <c r="E4"/>
      <c r="F4"/>
      <c r="G4"/>
      <c r="H4"/>
      <c r="I4"/>
      <c r="J4"/>
      <c r="K4"/>
      <c r="L4"/>
      <c r="M4"/>
      <c r="N4"/>
      <c r="O4"/>
      <c r="P4"/>
      <c r="Q4"/>
      <c r="S4"/>
      <c r="T4"/>
      <c r="U4"/>
    </row>
    <row r="5" spans="1:29" ht="13.9" x14ac:dyDescent="0.4">
      <c r="B5" s="8" t="s">
        <v>22</v>
      </c>
      <c r="C5"/>
      <c r="D5"/>
      <c r="E5"/>
      <c r="F5" s="34"/>
      <c r="G5"/>
      <c r="H5"/>
      <c r="I5"/>
      <c r="J5"/>
      <c r="K5"/>
      <c r="L5"/>
      <c r="M5"/>
      <c r="N5"/>
      <c r="O5"/>
      <c r="P5"/>
      <c r="Q5"/>
      <c r="R5"/>
      <c r="S5"/>
      <c r="T5"/>
      <c r="U5"/>
    </row>
    <row r="6" spans="1:29" ht="15" customHeight="1" x14ac:dyDescent="0.35">
      <c r="B6" s="21" t="s">
        <v>23</v>
      </c>
      <c r="C6"/>
      <c r="D6"/>
      <c r="E6"/>
      <c r="F6"/>
      <c r="G6"/>
      <c r="H6"/>
      <c r="I6"/>
      <c r="J6"/>
      <c r="K6"/>
      <c r="L6"/>
      <c r="M6"/>
      <c r="N6"/>
      <c r="O6"/>
      <c r="P6"/>
      <c r="Q6"/>
      <c r="R6"/>
      <c r="S6"/>
      <c r="T6"/>
      <c r="U6"/>
    </row>
    <row r="7" spans="1:29" x14ac:dyDescent="0.35">
      <c r="B7"/>
      <c r="C7"/>
      <c r="D7"/>
      <c r="E7"/>
      <c r="F7"/>
      <c r="G7"/>
      <c r="H7"/>
      <c r="I7"/>
      <c r="J7"/>
      <c r="K7"/>
      <c r="L7"/>
      <c r="M7"/>
      <c r="N7"/>
      <c r="O7"/>
      <c r="P7"/>
      <c r="Q7"/>
      <c r="R7"/>
      <c r="S7"/>
      <c r="T7"/>
      <c r="U7"/>
    </row>
    <row r="8" spans="1:29" ht="13.9" x14ac:dyDescent="0.4">
      <c r="B8" s="8" t="s">
        <v>49</v>
      </c>
      <c r="E8"/>
      <c r="F8"/>
      <c r="G8"/>
      <c r="H8"/>
      <c r="I8"/>
      <c r="J8"/>
      <c r="K8"/>
      <c r="L8"/>
      <c r="M8"/>
      <c r="N8"/>
      <c r="O8"/>
      <c r="P8"/>
      <c r="Q8"/>
      <c r="R8"/>
      <c r="S8"/>
      <c r="T8"/>
      <c r="U8"/>
    </row>
    <row r="9" spans="1:29" x14ac:dyDescent="0.35">
      <c r="B9" s="63" t="s">
        <v>56</v>
      </c>
      <c r="E9"/>
      <c r="F9"/>
      <c r="G9"/>
      <c r="H9"/>
      <c r="I9"/>
      <c r="J9"/>
      <c r="K9"/>
      <c r="L9"/>
      <c r="M9"/>
      <c r="N9"/>
      <c r="O9"/>
      <c r="P9"/>
      <c r="Q9"/>
      <c r="R9"/>
      <c r="S9"/>
      <c r="T9"/>
      <c r="U9"/>
    </row>
    <row r="10" spans="1:29" ht="14.25" thickBot="1" x14ac:dyDescent="0.45">
      <c r="B10" s="93" t="s">
        <v>24</v>
      </c>
      <c r="C10" s="93"/>
      <c r="D10" s="93"/>
      <c r="E10" s="93"/>
      <c r="F10" s="93"/>
      <c r="G10" s="93"/>
      <c r="H10" s="93"/>
      <c r="I10" s="93"/>
      <c r="J10" s="93"/>
      <c r="K10" s="93"/>
      <c r="L10" s="93"/>
      <c r="M10" s="93"/>
      <c r="N10" s="93"/>
      <c r="O10" s="93"/>
      <c r="P10" s="93"/>
      <c r="Q10" s="93"/>
      <c r="R10" s="93"/>
      <c r="S10" s="93"/>
      <c r="T10"/>
      <c r="U10"/>
    </row>
    <row r="11" spans="1:29" s="69" customFormat="1" ht="14.25" thickBot="1" x14ac:dyDescent="0.45">
      <c r="A11" s="63"/>
      <c r="B11" s="66" t="s">
        <v>52</v>
      </c>
      <c r="C11" s="67">
        <v>2027</v>
      </c>
      <c r="D11" s="67">
        <f t="shared" ref="D11:R11" si="0">C11+1</f>
        <v>2028</v>
      </c>
      <c r="E11" s="67">
        <f t="shared" si="0"/>
        <v>2029</v>
      </c>
      <c r="F11" s="67">
        <f t="shared" si="0"/>
        <v>2030</v>
      </c>
      <c r="G11" s="67">
        <f t="shared" si="0"/>
        <v>2031</v>
      </c>
      <c r="H11" s="67">
        <f t="shared" si="0"/>
        <v>2032</v>
      </c>
      <c r="I11" s="67">
        <f t="shared" si="0"/>
        <v>2033</v>
      </c>
      <c r="J11" s="67">
        <f t="shared" si="0"/>
        <v>2034</v>
      </c>
      <c r="K11" s="67">
        <f t="shared" si="0"/>
        <v>2035</v>
      </c>
      <c r="L11" s="67">
        <f t="shared" si="0"/>
        <v>2036</v>
      </c>
      <c r="M11" s="67">
        <f t="shared" si="0"/>
        <v>2037</v>
      </c>
      <c r="N11" s="67">
        <f t="shared" si="0"/>
        <v>2038</v>
      </c>
      <c r="O11" s="67">
        <f t="shared" si="0"/>
        <v>2039</v>
      </c>
      <c r="P11" s="67">
        <f t="shared" si="0"/>
        <v>2040</v>
      </c>
      <c r="Q11" s="67">
        <f t="shared" si="0"/>
        <v>2041</v>
      </c>
      <c r="R11" s="67">
        <f t="shared" si="0"/>
        <v>2042</v>
      </c>
      <c r="S11" s="68" t="s">
        <v>1</v>
      </c>
      <c r="T11" s="63"/>
      <c r="U11" s="63"/>
      <c r="V11" s="20"/>
      <c r="W11" s="20"/>
      <c r="X11" s="20"/>
      <c r="Y11" s="20"/>
      <c r="Z11" s="20"/>
      <c r="AA11" s="20"/>
      <c r="AB11" s="20"/>
      <c r="AC11" s="20"/>
    </row>
    <row r="12" spans="1:29" s="69" customFormat="1" ht="13.9" x14ac:dyDescent="0.4">
      <c r="A12" s="63"/>
      <c r="B12" s="71" t="s">
        <v>7</v>
      </c>
      <c r="C12" s="72"/>
      <c r="D12" s="72"/>
      <c r="E12" s="72"/>
      <c r="F12" s="72"/>
      <c r="G12" s="72"/>
      <c r="H12" s="72"/>
      <c r="I12" s="72"/>
      <c r="J12" s="72"/>
      <c r="K12" s="72"/>
      <c r="L12" s="72"/>
      <c r="M12" s="72"/>
      <c r="N12" s="72"/>
      <c r="O12" s="72"/>
      <c r="P12" s="72"/>
      <c r="Q12" s="72"/>
      <c r="R12" s="72"/>
      <c r="S12" s="73"/>
      <c r="T12" s="63"/>
      <c r="U12" s="63"/>
      <c r="V12" s="20"/>
      <c r="W12" s="20"/>
      <c r="X12" s="20"/>
      <c r="Y12" s="20"/>
      <c r="Z12" s="20"/>
      <c r="AA12" s="20"/>
      <c r="AB12" s="20"/>
      <c r="AC12" s="20"/>
    </row>
    <row r="13" spans="1:29" s="69" customFormat="1" ht="15.75" x14ac:dyDescent="0.45">
      <c r="A13" s="63"/>
      <c r="B13" s="74" t="s">
        <v>57</v>
      </c>
      <c r="C13" s="75">
        <f>(2715996.56101776/12)*10</f>
        <v>2263330.4675147999</v>
      </c>
      <c r="D13" s="75">
        <v>2770316.4922381151</v>
      </c>
      <c r="E13" s="75">
        <v>2825722.8220828772</v>
      </c>
      <c r="F13" s="75">
        <v>2882237.2785245348</v>
      </c>
      <c r="G13" s="75">
        <v>2939882.0240950254</v>
      </c>
      <c r="H13" s="75">
        <v>2998679.6645769258</v>
      </c>
      <c r="I13" s="75">
        <v>3058653.2578684641</v>
      </c>
      <c r="J13" s="75">
        <v>3119826.3230258333</v>
      </c>
      <c r="K13" s="75">
        <v>3182222.8494863501</v>
      </c>
      <c r="L13" s="75">
        <v>3245867.3064760771</v>
      </c>
      <c r="M13" s="75">
        <v>3310784.6526055988</v>
      </c>
      <c r="N13" s="75">
        <v>3377000.3456577109</v>
      </c>
      <c r="O13" s="75">
        <v>3444540.3525708653</v>
      </c>
      <c r="P13" s="75">
        <v>3513431.1596222827</v>
      </c>
      <c r="Q13" s="75">
        <v>3583699.7828147286</v>
      </c>
      <c r="R13" s="75">
        <f>(3655373.77847102/12)*2</f>
        <v>609228.96307850338</v>
      </c>
      <c r="S13" s="76">
        <f>SUM(C13:R13)</f>
        <v>47125423.742238693</v>
      </c>
      <c r="T13" s="63"/>
      <c r="U13" s="63"/>
      <c r="V13" s="20"/>
      <c r="W13" s="20"/>
      <c r="X13" s="20"/>
      <c r="Y13" s="20"/>
      <c r="Z13" s="20"/>
      <c r="AA13" s="20"/>
      <c r="AB13" s="20"/>
      <c r="AC13" s="20"/>
    </row>
    <row r="14" spans="1:29" s="69" customFormat="1" x14ac:dyDescent="0.35">
      <c r="A14" s="63"/>
      <c r="B14" s="74" t="s">
        <v>0</v>
      </c>
      <c r="C14" s="22">
        <f t="shared" ref="C14:S14" si="1">IFERROR(C23/C13,0)</f>
        <v>0</v>
      </c>
      <c r="D14" s="22">
        <f t="shared" si="1"/>
        <v>0</v>
      </c>
      <c r="E14" s="22">
        <f t="shared" si="1"/>
        <v>0</v>
      </c>
      <c r="F14" s="22">
        <f t="shared" si="1"/>
        <v>0</v>
      </c>
      <c r="G14" s="22">
        <f t="shared" si="1"/>
        <v>0</v>
      </c>
      <c r="H14" s="22">
        <f t="shared" si="1"/>
        <v>0</v>
      </c>
      <c r="I14" s="22">
        <f t="shared" si="1"/>
        <v>0</v>
      </c>
      <c r="J14" s="22">
        <f t="shared" si="1"/>
        <v>0</v>
      </c>
      <c r="K14" s="22">
        <f t="shared" si="1"/>
        <v>0</v>
      </c>
      <c r="L14" s="22">
        <f t="shared" si="1"/>
        <v>0</v>
      </c>
      <c r="M14" s="22">
        <f t="shared" si="1"/>
        <v>0</v>
      </c>
      <c r="N14" s="22">
        <f t="shared" si="1"/>
        <v>0</v>
      </c>
      <c r="O14" s="22">
        <f t="shared" si="1"/>
        <v>0</v>
      </c>
      <c r="P14" s="22">
        <f t="shared" si="1"/>
        <v>0</v>
      </c>
      <c r="Q14" s="22">
        <f t="shared" si="1"/>
        <v>0</v>
      </c>
      <c r="R14" s="22">
        <f t="shared" si="1"/>
        <v>0</v>
      </c>
      <c r="S14" s="23">
        <f t="shared" si="1"/>
        <v>0</v>
      </c>
      <c r="T14" s="63"/>
      <c r="U14" s="63"/>
      <c r="V14" s="20"/>
      <c r="W14" s="20"/>
      <c r="X14" s="20"/>
      <c r="Y14" s="20"/>
      <c r="Z14" s="20"/>
      <c r="AA14" s="20"/>
      <c r="AB14" s="20"/>
      <c r="AC14" s="20"/>
    </row>
    <row r="15" spans="1:29" s="69" customFormat="1" x14ac:dyDescent="0.35">
      <c r="A15" s="63"/>
      <c r="B15" s="74" t="s">
        <v>47</v>
      </c>
      <c r="C15" s="77">
        <v>316</v>
      </c>
      <c r="D15" s="77">
        <f t="shared" ref="D15:R15" si="2">C15</f>
        <v>316</v>
      </c>
      <c r="E15" s="77">
        <f t="shared" si="2"/>
        <v>316</v>
      </c>
      <c r="F15" s="77">
        <f t="shared" si="2"/>
        <v>316</v>
      </c>
      <c r="G15" s="77">
        <f t="shared" si="2"/>
        <v>316</v>
      </c>
      <c r="H15" s="77">
        <f t="shared" si="2"/>
        <v>316</v>
      </c>
      <c r="I15" s="77">
        <f t="shared" si="2"/>
        <v>316</v>
      </c>
      <c r="J15" s="77">
        <f t="shared" si="2"/>
        <v>316</v>
      </c>
      <c r="K15" s="77">
        <f t="shared" si="2"/>
        <v>316</v>
      </c>
      <c r="L15" s="77">
        <f t="shared" si="2"/>
        <v>316</v>
      </c>
      <c r="M15" s="77">
        <f t="shared" si="2"/>
        <v>316</v>
      </c>
      <c r="N15" s="77">
        <f t="shared" si="2"/>
        <v>316</v>
      </c>
      <c r="O15" s="77">
        <f t="shared" si="2"/>
        <v>316</v>
      </c>
      <c r="P15" s="77">
        <f>J15</f>
        <v>316</v>
      </c>
      <c r="Q15" s="77">
        <f t="shared" si="2"/>
        <v>316</v>
      </c>
      <c r="R15" s="77">
        <f t="shared" si="2"/>
        <v>316</v>
      </c>
      <c r="S15" s="78">
        <f>IF(MIN(C15:R15)&lt;&gt;MAX(C15:R15),"Please verify inconsistency of Sq. Ft. numbers in pro forma",AVERAGE(C15:R15))</f>
        <v>316</v>
      </c>
      <c r="T15" s="63"/>
      <c r="U15" s="63"/>
      <c r="V15" s="20"/>
      <c r="W15" s="20"/>
      <c r="X15" s="20"/>
      <c r="Y15" s="20"/>
      <c r="Z15" s="20"/>
      <c r="AA15" s="20"/>
      <c r="AB15" s="20"/>
      <c r="AC15" s="20"/>
    </row>
    <row r="16" spans="1:29" x14ac:dyDescent="0.35">
      <c r="B16" s="2" t="s">
        <v>12</v>
      </c>
      <c r="C16" s="3">
        <f t="shared" ref="C16:R16" si="3">IFERROR(C23/C15,0)</f>
        <v>0</v>
      </c>
      <c r="D16" s="3">
        <f t="shared" si="3"/>
        <v>0</v>
      </c>
      <c r="E16" s="3">
        <f t="shared" si="3"/>
        <v>0</v>
      </c>
      <c r="F16" s="3">
        <f t="shared" si="3"/>
        <v>0</v>
      </c>
      <c r="G16" s="3">
        <f t="shared" si="3"/>
        <v>0</v>
      </c>
      <c r="H16" s="3">
        <f t="shared" si="3"/>
        <v>0</v>
      </c>
      <c r="I16" s="3">
        <f t="shared" si="3"/>
        <v>0</v>
      </c>
      <c r="J16" s="3">
        <f t="shared" si="3"/>
        <v>0</v>
      </c>
      <c r="K16" s="3">
        <f t="shared" si="3"/>
        <v>0</v>
      </c>
      <c r="L16" s="3">
        <f t="shared" si="3"/>
        <v>0</v>
      </c>
      <c r="M16" s="3">
        <f t="shared" si="3"/>
        <v>0</v>
      </c>
      <c r="N16" s="3">
        <f t="shared" si="3"/>
        <v>0</v>
      </c>
      <c r="O16" s="3">
        <f t="shared" si="3"/>
        <v>0</v>
      </c>
      <c r="P16" s="3">
        <f t="shared" si="3"/>
        <v>0</v>
      </c>
      <c r="Q16" s="3">
        <f t="shared" si="3"/>
        <v>0</v>
      </c>
      <c r="R16" s="3">
        <f t="shared" si="3"/>
        <v>0</v>
      </c>
      <c r="S16" s="31">
        <f>IFERROR(S23/S15/10,0)</f>
        <v>0</v>
      </c>
      <c r="T16"/>
      <c r="U16"/>
    </row>
    <row r="17" spans="1:29" ht="14" customHeight="1" x14ac:dyDescent="0.35">
      <c r="B17" s="2"/>
      <c r="C17" s="3"/>
      <c r="D17" s="3"/>
      <c r="E17" s="3"/>
      <c r="F17" s="3"/>
      <c r="G17" s="3"/>
      <c r="H17" s="3"/>
      <c r="I17" s="3"/>
      <c r="J17" s="3"/>
      <c r="K17" s="3"/>
      <c r="L17" s="3"/>
      <c r="M17" s="3"/>
      <c r="N17" s="3"/>
      <c r="O17" s="3"/>
      <c r="P17" s="3"/>
      <c r="Q17" s="3"/>
      <c r="R17" s="3"/>
      <c r="S17" s="11"/>
      <c r="T17"/>
      <c r="U17"/>
    </row>
    <row r="18" spans="1:29" s="29" customFormat="1" ht="14" customHeight="1" x14ac:dyDescent="0.4">
      <c r="A18" s="8"/>
      <c r="B18" s="1" t="s">
        <v>6</v>
      </c>
      <c r="C18" s="3"/>
      <c r="D18" s="3"/>
      <c r="E18" s="3"/>
      <c r="F18" s="3"/>
      <c r="G18" s="3"/>
      <c r="H18" s="3"/>
      <c r="I18" s="3"/>
      <c r="J18" s="3"/>
      <c r="K18" s="3"/>
      <c r="L18" s="3"/>
      <c r="M18" s="3"/>
      <c r="N18" s="3"/>
      <c r="O18" s="3"/>
      <c r="P18" s="3"/>
      <c r="Q18" s="3"/>
      <c r="R18" s="3"/>
      <c r="S18" s="11"/>
      <c r="T18" s="8"/>
      <c r="U18" s="8"/>
      <c r="V18" s="20"/>
      <c r="W18" s="20"/>
      <c r="X18" s="20"/>
      <c r="Y18" s="20"/>
      <c r="Z18" s="20"/>
      <c r="AA18" s="20"/>
      <c r="AB18" s="20"/>
      <c r="AC18" s="20"/>
    </row>
    <row r="19" spans="1:29" s="29" customFormat="1" ht="14" customHeight="1" x14ac:dyDescent="0.4">
      <c r="A19" s="8"/>
      <c r="B19" s="1" t="s">
        <v>33</v>
      </c>
      <c r="C19" s="3"/>
      <c r="D19" s="3"/>
      <c r="E19" s="3"/>
      <c r="F19" s="3"/>
      <c r="G19" s="3"/>
      <c r="H19" s="3"/>
      <c r="I19" s="3"/>
      <c r="J19" s="3"/>
      <c r="K19" s="3"/>
      <c r="L19" s="3"/>
      <c r="M19" s="3"/>
      <c r="N19" s="3"/>
      <c r="O19" s="3"/>
      <c r="P19" s="3"/>
      <c r="Q19" s="3"/>
      <c r="R19" s="3"/>
      <c r="S19" s="11"/>
      <c r="T19" s="8"/>
      <c r="U19" s="8"/>
      <c r="V19" s="20"/>
      <c r="W19" s="20"/>
      <c r="X19" s="20"/>
      <c r="Y19" s="20"/>
      <c r="Z19" s="20"/>
      <c r="AA19" s="20"/>
      <c r="AB19" s="20"/>
      <c r="AC19" s="20"/>
    </row>
    <row r="20" spans="1:29" s="29" customFormat="1" ht="14" customHeight="1" x14ac:dyDescent="0.4">
      <c r="A20" s="8"/>
      <c r="B20" s="35" t="s">
        <v>53</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11">
        <f>SUM(C20:R20)</f>
        <v>0</v>
      </c>
      <c r="T20" s="8"/>
      <c r="U20" s="8"/>
      <c r="V20" s="20"/>
      <c r="W20" s="20"/>
      <c r="X20" s="20"/>
      <c r="Y20" s="20"/>
      <c r="Z20" s="20"/>
      <c r="AA20" s="20"/>
      <c r="AB20" s="20"/>
      <c r="AC20" s="20"/>
    </row>
    <row r="21" spans="1:29" s="29" customFormat="1" ht="14.55" customHeight="1" x14ac:dyDescent="0.4">
      <c r="A21" s="8"/>
      <c r="B21" s="35" t="s">
        <v>36</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11">
        <f t="shared" ref="S21:S22" si="4">SUM(C21:R21)</f>
        <v>0</v>
      </c>
      <c r="T21" s="8"/>
      <c r="U21" s="8"/>
      <c r="V21" s="20"/>
      <c r="W21" s="20"/>
      <c r="X21" s="20"/>
      <c r="Y21" s="20"/>
      <c r="Z21" s="20"/>
      <c r="AA21" s="20"/>
      <c r="AB21" s="20"/>
      <c r="AC21" s="20"/>
    </row>
    <row r="22" spans="1:29" s="29" customFormat="1" ht="13.9" x14ac:dyDescent="0.4">
      <c r="A22" s="8"/>
      <c r="B22" s="35" t="s">
        <v>34</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12">
        <f t="shared" si="4"/>
        <v>0</v>
      </c>
      <c r="T22" s="8"/>
      <c r="U22" s="8"/>
      <c r="V22" s="20"/>
      <c r="W22" s="20"/>
      <c r="X22" s="20"/>
      <c r="Y22" s="20"/>
      <c r="Z22" s="20"/>
      <c r="AA22" s="20"/>
      <c r="AB22" s="20"/>
      <c r="AC22" s="20"/>
    </row>
    <row r="23" spans="1:29" ht="13.9" x14ac:dyDescent="0.4">
      <c r="B23" s="1" t="s">
        <v>37</v>
      </c>
      <c r="C23" s="36">
        <f t="shared" ref="C23:S23" si="5">SUM(C20:C22)</f>
        <v>0</v>
      </c>
      <c r="D23" s="36">
        <f t="shared" si="5"/>
        <v>0</v>
      </c>
      <c r="E23" s="36">
        <f t="shared" si="5"/>
        <v>0</v>
      </c>
      <c r="F23" s="36">
        <f t="shared" si="5"/>
        <v>0</v>
      </c>
      <c r="G23" s="36">
        <f t="shared" si="5"/>
        <v>0</v>
      </c>
      <c r="H23" s="36">
        <f t="shared" si="5"/>
        <v>0</v>
      </c>
      <c r="I23" s="36">
        <f t="shared" si="5"/>
        <v>0</v>
      </c>
      <c r="J23" s="36">
        <f t="shared" si="5"/>
        <v>0</v>
      </c>
      <c r="K23" s="36">
        <f t="shared" si="5"/>
        <v>0</v>
      </c>
      <c r="L23" s="36">
        <f t="shared" si="5"/>
        <v>0</v>
      </c>
      <c r="M23" s="36">
        <f t="shared" si="5"/>
        <v>0</v>
      </c>
      <c r="N23" s="36">
        <f t="shared" si="5"/>
        <v>0</v>
      </c>
      <c r="O23" s="36">
        <f t="shared" si="5"/>
        <v>0</v>
      </c>
      <c r="P23" s="36">
        <f t="shared" si="5"/>
        <v>0</v>
      </c>
      <c r="Q23" s="36">
        <f t="shared" si="5"/>
        <v>0</v>
      </c>
      <c r="R23" s="36">
        <f t="shared" si="5"/>
        <v>0</v>
      </c>
      <c r="S23" s="37">
        <f t="shared" si="5"/>
        <v>0</v>
      </c>
      <c r="T23"/>
      <c r="U23"/>
    </row>
    <row r="24" spans="1:29" x14ac:dyDescent="0.35">
      <c r="B24" s="2"/>
      <c r="C24" s="3"/>
      <c r="D24" s="3"/>
      <c r="E24" s="3"/>
      <c r="F24" s="3"/>
      <c r="G24" s="3"/>
      <c r="H24" s="3"/>
      <c r="I24" s="3"/>
      <c r="J24" s="3"/>
      <c r="K24" s="3"/>
      <c r="L24" s="3"/>
      <c r="M24" s="3"/>
      <c r="N24" s="3"/>
      <c r="O24" s="3"/>
      <c r="P24" s="3"/>
      <c r="Q24" s="3"/>
      <c r="R24" s="3"/>
      <c r="S24" s="11"/>
      <c r="T24"/>
      <c r="U24"/>
    </row>
    <row r="25" spans="1:29" x14ac:dyDescent="0.35">
      <c r="B25" s="2" t="s">
        <v>2</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12">
        <f>SUM(C25:R25)</f>
        <v>0</v>
      </c>
      <c r="T25"/>
      <c r="U25"/>
    </row>
    <row r="26" spans="1:29" x14ac:dyDescent="0.35">
      <c r="B26" s="2" t="s">
        <v>4</v>
      </c>
      <c r="C26" s="3">
        <f t="shared" ref="C26:R26" si="6">C23-C25</f>
        <v>0</v>
      </c>
      <c r="D26" s="3">
        <f t="shared" si="6"/>
        <v>0</v>
      </c>
      <c r="E26" s="3">
        <f t="shared" si="6"/>
        <v>0</v>
      </c>
      <c r="F26" s="3">
        <f t="shared" si="6"/>
        <v>0</v>
      </c>
      <c r="G26" s="3">
        <f t="shared" si="6"/>
        <v>0</v>
      </c>
      <c r="H26" s="3">
        <f t="shared" si="6"/>
        <v>0</v>
      </c>
      <c r="I26" s="3">
        <f t="shared" si="6"/>
        <v>0</v>
      </c>
      <c r="J26" s="3">
        <f t="shared" si="6"/>
        <v>0</v>
      </c>
      <c r="K26" s="3">
        <f t="shared" si="6"/>
        <v>0</v>
      </c>
      <c r="L26" s="3">
        <f t="shared" si="6"/>
        <v>0</v>
      </c>
      <c r="M26" s="3">
        <f t="shared" si="6"/>
        <v>0</v>
      </c>
      <c r="N26" s="3">
        <f t="shared" si="6"/>
        <v>0</v>
      </c>
      <c r="O26" s="3">
        <f t="shared" si="6"/>
        <v>0</v>
      </c>
      <c r="P26" s="3">
        <f t="shared" si="6"/>
        <v>0</v>
      </c>
      <c r="Q26" s="3">
        <f t="shared" si="6"/>
        <v>0</v>
      </c>
      <c r="R26" s="3">
        <f t="shared" si="6"/>
        <v>0</v>
      </c>
      <c r="S26" s="11">
        <f>S23-S25</f>
        <v>0</v>
      </c>
      <c r="T26"/>
      <c r="U26"/>
    </row>
    <row r="27" spans="1:29" x14ac:dyDescent="0.35">
      <c r="B27" s="2"/>
      <c r="C27" s="3"/>
      <c r="D27" s="3"/>
      <c r="E27" s="3"/>
      <c r="F27" s="3"/>
      <c r="G27" s="3"/>
      <c r="H27" s="3"/>
      <c r="I27" s="3"/>
      <c r="J27" s="3"/>
      <c r="K27" s="3"/>
      <c r="L27" s="3"/>
      <c r="M27" s="3"/>
      <c r="N27" s="3"/>
      <c r="O27" s="3"/>
      <c r="P27" s="3"/>
      <c r="Q27" s="3"/>
      <c r="R27" s="3"/>
      <c r="S27" s="11"/>
      <c r="T27"/>
      <c r="U27"/>
    </row>
    <row r="28" spans="1:29" ht="13.9" x14ac:dyDescent="0.4">
      <c r="B28" s="6" t="s">
        <v>5</v>
      </c>
      <c r="C28" s="3"/>
      <c r="D28" s="3"/>
      <c r="E28" s="3"/>
      <c r="F28" s="3"/>
      <c r="G28" s="3"/>
      <c r="H28" s="3"/>
      <c r="I28" s="3"/>
      <c r="J28" s="3"/>
      <c r="K28" s="3"/>
      <c r="L28" s="3"/>
      <c r="M28" s="3"/>
      <c r="N28" s="3"/>
      <c r="O28" s="3"/>
      <c r="P28" s="3"/>
      <c r="Q28" s="3"/>
      <c r="R28" s="3"/>
      <c r="S28" s="11"/>
      <c r="T28"/>
      <c r="U28"/>
    </row>
    <row r="29" spans="1:29" x14ac:dyDescent="0.35">
      <c r="B29" s="2" t="s">
        <v>13</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11">
        <f t="shared" ref="S29:S39" si="7">SUM(C29:R29)</f>
        <v>0</v>
      </c>
      <c r="T29"/>
      <c r="U29"/>
    </row>
    <row r="30" spans="1:29" x14ac:dyDescent="0.35">
      <c r="B30" s="2" t="s">
        <v>14</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11">
        <f t="shared" si="7"/>
        <v>0</v>
      </c>
      <c r="T30"/>
      <c r="U30"/>
    </row>
    <row r="31" spans="1:29" x14ac:dyDescent="0.35">
      <c r="B31" s="2" t="s">
        <v>15</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11">
        <f t="shared" si="7"/>
        <v>0</v>
      </c>
      <c r="T31"/>
      <c r="U31"/>
    </row>
    <row r="32" spans="1:29" x14ac:dyDescent="0.35">
      <c r="B32" s="2" t="s">
        <v>20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11">
        <f t="shared" si="7"/>
        <v>0</v>
      </c>
      <c r="T32"/>
      <c r="U32"/>
    </row>
    <row r="33" spans="1:21" x14ac:dyDescent="0.35">
      <c r="B33" s="2" t="s">
        <v>19</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11">
        <f t="shared" si="7"/>
        <v>0</v>
      </c>
      <c r="T33"/>
      <c r="U33"/>
    </row>
    <row r="34" spans="1:21" x14ac:dyDescent="0.35">
      <c r="B34" s="2" t="s">
        <v>32</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11">
        <f t="shared" si="7"/>
        <v>0</v>
      </c>
      <c r="T34"/>
      <c r="U34"/>
    </row>
    <row r="35" spans="1:21" x14ac:dyDescent="0.35">
      <c r="B35" s="2" t="s">
        <v>31</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11">
        <f t="shared" si="7"/>
        <v>0</v>
      </c>
      <c r="T35"/>
      <c r="U35"/>
    </row>
    <row r="36" spans="1:21" x14ac:dyDescent="0.35">
      <c r="B36" s="2" t="s">
        <v>17</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11">
        <f t="shared" si="7"/>
        <v>0</v>
      </c>
      <c r="T36"/>
      <c r="U36"/>
    </row>
    <row r="37" spans="1:21" x14ac:dyDescent="0.35">
      <c r="B37" s="2" t="s">
        <v>27</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11">
        <f t="shared" si="7"/>
        <v>0</v>
      </c>
      <c r="T37"/>
      <c r="U37"/>
    </row>
    <row r="38" spans="1:21" x14ac:dyDescent="0.35">
      <c r="B38" s="2" t="s">
        <v>18</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11">
        <f t="shared" si="7"/>
        <v>0</v>
      </c>
      <c r="T38"/>
      <c r="U38"/>
    </row>
    <row r="39" spans="1:21" s="29" customFormat="1" ht="13.9" x14ac:dyDescent="0.4">
      <c r="A39" s="8"/>
      <c r="B39" s="2" t="s">
        <v>3</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12">
        <f t="shared" si="7"/>
        <v>0</v>
      </c>
      <c r="T39" s="8"/>
      <c r="U39" s="8"/>
    </row>
    <row r="40" spans="1:21" ht="13.9" x14ac:dyDescent="0.4">
      <c r="B40" s="1" t="s">
        <v>8</v>
      </c>
      <c r="C40" s="4">
        <f t="shared" ref="C40:S40" si="8">SUM(C29:C39)</f>
        <v>0</v>
      </c>
      <c r="D40" s="4">
        <f t="shared" si="8"/>
        <v>0</v>
      </c>
      <c r="E40" s="4">
        <f t="shared" si="8"/>
        <v>0</v>
      </c>
      <c r="F40" s="4">
        <f t="shared" si="8"/>
        <v>0</v>
      </c>
      <c r="G40" s="4">
        <f t="shared" si="8"/>
        <v>0</v>
      </c>
      <c r="H40" s="4">
        <f t="shared" si="8"/>
        <v>0</v>
      </c>
      <c r="I40" s="4">
        <f t="shared" si="8"/>
        <v>0</v>
      </c>
      <c r="J40" s="4">
        <f t="shared" si="8"/>
        <v>0</v>
      </c>
      <c r="K40" s="4">
        <f t="shared" si="8"/>
        <v>0</v>
      </c>
      <c r="L40" s="4">
        <f t="shared" si="8"/>
        <v>0</v>
      </c>
      <c r="M40" s="4">
        <f t="shared" si="8"/>
        <v>0</v>
      </c>
      <c r="N40" s="4">
        <f t="shared" si="8"/>
        <v>0</v>
      </c>
      <c r="O40" s="4">
        <f t="shared" si="8"/>
        <v>0</v>
      </c>
      <c r="P40" s="4">
        <f t="shared" si="8"/>
        <v>0</v>
      </c>
      <c r="Q40" s="4">
        <f t="shared" si="8"/>
        <v>0</v>
      </c>
      <c r="R40" s="4">
        <f t="shared" si="8"/>
        <v>0</v>
      </c>
      <c r="S40" s="11">
        <f t="shared" si="8"/>
        <v>0</v>
      </c>
      <c r="T40"/>
      <c r="U40"/>
    </row>
    <row r="41" spans="1:21" x14ac:dyDescent="0.35">
      <c r="B41" s="2"/>
      <c r="C41" s="4"/>
      <c r="D41" s="4"/>
      <c r="E41" s="4"/>
      <c r="F41" s="4"/>
      <c r="G41" s="4"/>
      <c r="H41" s="4"/>
      <c r="I41" s="4"/>
      <c r="J41" s="4"/>
      <c r="K41" s="4"/>
      <c r="L41" s="4"/>
      <c r="M41" s="4"/>
      <c r="N41" s="4"/>
      <c r="O41" s="4"/>
      <c r="P41" s="4"/>
      <c r="Q41" s="4"/>
      <c r="R41" s="4"/>
      <c r="S41" s="13"/>
      <c r="T41"/>
      <c r="U41"/>
    </row>
    <row r="42" spans="1:21" x14ac:dyDescent="0.35">
      <c r="B42" s="2" t="s">
        <v>16</v>
      </c>
      <c r="C42" s="7">
        <f t="shared" ref="C42:S42" si="9">C26-C40</f>
        <v>0</v>
      </c>
      <c r="D42" s="7">
        <f t="shared" si="9"/>
        <v>0</v>
      </c>
      <c r="E42" s="7">
        <f t="shared" si="9"/>
        <v>0</v>
      </c>
      <c r="F42" s="7">
        <f t="shared" si="9"/>
        <v>0</v>
      </c>
      <c r="G42" s="7">
        <f t="shared" si="9"/>
        <v>0</v>
      </c>
      <c r="H42" s="7">
        <f t="shared" si="9"/>
        <v>0</v>
      </c>
      <c r="I42" s="7">
        <f t="shared" si="9"/>
        <v>0</v>
      </c>
      <c r="J42" s="7">
        <f t="shared" si="9"/>
        <v>0</v>
      </c>
      <c r="K42" s="7">
        <f t="shared" si="9"/>
        <v>0</v>
      </c>
      <c r="L42" s="7">
        <f t="shared" si="9"/>
        <v>0</v>
      </c>
      <c r="M42" s="7">
        <f t="shared" si="9"/>
        <v>0</v>
      </c>
      <c r="N42" s="7">
        <f t="shared" si="9"/>
        <v>0</v>
      </c>
      <c r="O42" s="7">
        <f t="shared" si="9"/>
        <v>0</v>
      </c>
      <c r="P42" s="7">
        <f t="shared" si="9"/>
        <v>0</v>
      </c>
      <c r="Q42" s="7">
        <f t="shared" si="9"/>
        <v>0</v>
      </c>
      <c r="R42" s="7">
        <f t="shared" si="9"/>
        <v>0</v>
      </c>
      <c r="S42" s="14">
        <f t="shared" si="9"/>
        <v>0</v>
      </c>
      <c r="T42"/>
      <c r="U42"/>
    </row>
    <row r="43" spans="1:21" x14ac:dyDescent="0.35">
      <c r="B43" s="2" t="s">
        <v>9</v>
      </c>
      <c r="C43" s="27">
        <v>0</v>
      </c>
      <c r="D43" s="27">
        <v>0</v>
      </c>
      <c r="E43" s="27">
        <v>0</v>
      </c>
      <c r="F43" s="27">
        <v>0</v>
      </c>
      <c r="G43" s="27">
        <v>0</v>
      </c>
      <c r="H43" s="27">
        <v>0</v>
      </c>
      <c r="I43" s="27">
        <v>0</v>
      </c>
      <c r="J43" s="27">
        <v>0</v>
      </c>
      <c r="K43" s="27">
        <v>0</v>
      </c>
      <c r="L43" s="27">
        <v>0</v>
      </c>
      <c r="M43" s="27">
        <v>0</v>
      </c>
      <c r="N43" s="27">
        <v>0</v>
      </c>
      <c r="O43" s="27">
        <v>0</v>
      </c>
      <c r="P43" s="27">
        <v>0</v>
      </c>
      <c r="Q43" s="27">
        <v>0</v>
      </c>
      <c r="R43" s="27">
        <v>0</v>
      </c>
      <c r="S43" s="15">
        <f>SUM(C43:R43)</f>
        <v>0</v>
      </c>
      <c r="T43"/>
      <c r="U43"/>
    </row>
    <row r="44" spans="1:21" ht="13.9" x14ac:dyDescent="0.4">
      <c r="B44" s="1" t="s">
        <v>10</v>
      </c>
      <c r="C44" s="3">
        <f t="shared" ref="C44:S44" si="10">C42-C43</f>
        <v>0</v>
      </c>
      <c r="D44" s="3">
        <f t="shared" si="10"/>
        <v>0</v>
      </c>
      <c r="E44" s="3">
        <f t="shared" si="10"/>
        <v>0</v>
      </c>
      <c r="F44" s="3">
        <f t="shared" si="10"/>
        <v>0</v>
      </c>
      <c r="G44" s="3">
        <f t="shared" si="10"/>
        <v>0</v>
      </c>
      <c r="H44" s="3">
        <f t="shared" si="10"/>
        <v>0</v>
      </c>
      <c r="I44" s="3">
        <f t="shared" si="10"/>
        <v>0</v>
      </c>
      <c r="J44" s="3">
        <f t="shared" si="10"/>
        <v>0</v>
      </c>
      <c r="K44" s="3">
        <f t="shared" si="10"/>
        <v>0</v>
      </c>
      <c r="L44" s="3">
        <f t="shared" si="10"/>
        <v>0</v>
      </c>
      <c r="M44" s="3">
        <f t="shared" si="10"/>
        <v>0</v>
      </c>
      <c r="N44" s="3">
        <f t="shared" si="10"/>
        <v>0</v>
      </c>
      <c r="O44" s="3">
        <f t="shared" si="10"/>
        <v>0</v>
      </c>
      <c r="P44" s="3">
        <f t="shared" si="10"/>
        <v>0</v>
      </c>
      <c r="Q44" s="3">
        <f t="shared" si="10"/>
        <v>0</v>
      </c>
      <c r="R44" s="3">
        <f t="shared" si="10"/>
        <v>0</v>
      </c>
      <c r="S44" s="11">
        <f t="shared" si="10"/>
        <v>0</v>
      </c>
      <c r="T44"/>
      <c r="U44"/>
    </row>
    <row r="45" spans="1:21" x14ac:dyDescent="0.35">
      <c r="B45" s="2"/>
      <c r="C45" s="3"/>
      <c r="D45" s="3"/>
      <c r="E45" s="3"/>
      <c r="F45" s="3"/>
      <c r="G45" s="3"/>
      <c r="H45" s="3"/>
      <c r="I45" s="3"/>
      <c r="J45" s="3"/>
      <c r="K45" s="3"/>
      <c r="L45" s="3"/>
      <c r="M45" s="3"/>
      <c r="N45" s="3"/>
      <c r="O45" s="3"/>
      <c r="P45" s="3"/>
      <c r="Q45" s="3"/>
      <c r="R45" s="3"/>
      <c r="S45" s="11"/>
      <c r="T45" s="3"/>
      <c r="U45"/>
    </row>
    <row r="46" spans="1:21" ht="15.75" customHeight="1" x14ac:dyDescent="0.35">
      <c r="B46" s="2" t="s">
        <v>50</v>
      </c>
      <c r="C46" s="3"/>
      <c r="D46" s="3"/>
      <c r="E46" s="3"/>
      <c r="F46" s="3"/>
      <c r="G46" s="3"/>
      <c r="H46" s="3"/>
      <c r="I46" s="3"/>
      <c r="J46" s="3"/>
      <c r="K46" s="3"/>
      <c r="L46" s="3"/>
      <c r="M46" s="3"/>
      <c r="N46" s="3"/>
      <c r="O46" s="3"/>
      <c r="P46" s="3"/>
      <c r="Q46" s="3"/>
      <c r="R46" s="3"/>
      <c r="S46" s="28">
        <v>0</v>
      </c>
      <c r="T46"/>
      <c r="U46"/>
    </row>
    <row r="47" spans="1:21" x14ac:dyDescent="0.35">
      <c r="B47" s="2" t="s">
        <v>11</v>
      </c>
      <c r="C47" s="3"/>
      <c r="D47" s="3"/>
      <c r="E47" s="3"/>
      <c r="F47" s="3"/>
      <c r="G47" s="3"/>
      <c r="H47" s="3"/>
      <c r="I47" s="3"/>
      <c r="J47" s="3"/>
      <c r="K47" s="3"/>
      <c r="L47" s="3"/>
      <c r="M47" s="3"/>
      <c r="N47" s="3"/>
      <c r="O47" s="3"/>
      <c r="P47" s="3"/>
      <c r="Q47" s="3"/>
      <c r="R47" s="3"/>
      <c r="S47" s="13">
        <f>IFERROR(S46/S15,0)</f>
        <v>0</v>
      </c>
      <c r="T47"/>
      <c r="U47"/>
    </row>
    <row r="48" spans="1:21" ht="13.9" x14ac:dyDescent="0.4">
      <c r="B48" s="10"/>
      <c r="C48" s="3"/>
      <c r="D48" s="3"/>
      <c r="E48" s="3"/>
      <c r="F48" s="3"/>
      <c r="G48" s="3"/>
      <c r="H48" s="3"/>
      <c r="I48" s="3"/>
      <c r="J48" s="3"/>
      <c r="K48" s="3"/>
      <c r="L48" s="3"/>
      <c r="M48" s="3"/>
      <c r="N48" s="3"/>
      <c r="O48" s="3"/>
      <c r="P48" s="3"/>
      <c r="Q48" s="3"/>
      <c r="R48" s="3"/>
      <c r="S48" s="13"/>
      <c r="T48"/>
      <c r="U48"/>
    </row>
    <row r="49" spans="1:259" ht="15.4" x14ac:dyDescent="0.35">
      <c r="B49" s="2" t="s">
        <v>51</v>
      </c>
      <c r="C49" s="3"/>
      <c r="D49" s="3"/>
      <c r="E49" s="3"/>
      <c r="F49" s="3"/>
      <c r="G49" s="3"/>
      <c r="H49" s="3"/>
      <c r="I49" s="3"/>
      <c r="J49" s="3"/>
      <c r="K49" s="3"/>
      <c r="L49" s="3"/>
      <c r="M49" s="3"/>
      <c r="N49" s="3"/>
      <c r="O49" s="3"/>
      <c r="P49" s="3"/>
      <c r="Q49" s="3"/>
      <c r="R49" s="3"/>
      <c r="S49" s="28">
        <v>0</v>
      </c>
      <c r="T49"/>
      <c r="U49"/>
    </row>
    <row r="50" spans="1:259" x14ac:dyDescent="0.35">
      <c r="B50" s="2" t="s">
        <v>21</v>
      </c>
      <c r="C50" s="3"/>
      <c r="D50" s="3"/>
      <c r="E50" s="3"/>
      <c r="F50" s="3"/>
      <c r="G50" s="3"/>
      <c r="H50" s="3"/>
      <c r="I50" s="3"/>
      <c r="J50" s="3"/>
      <c r="K50" s="3"/>
      <c r="L50" s="3"/>
      <c r="M50" s="3"/>
      <c r="N50" s="3"/>
      <c r="O50" s="3"/>
      <c r="P50" s="3"/>
      <c r="Q50" s="3"/>
      <c r="R50" s="3"/>
      <c r="S50" s="13">
        <f>IFERROR(S49/S15,0)</f>
        <v>0</v>
      </c>
      <c r="T50"/>
      <c r="U50"/>
    </row>
    <row r="51" spans="1:259" x14ac:dyDescent="0.35">
      <c r="B51" s="2"/>
      <c r="C51" s="3"/>
      <c r="D51" s="3"/>
      <c r="E51" s="3"/>
      <c r="F51" s="3"/>
      <c r="G51" s="3"/>
      <c r="H51" s="3"/>
      <c r="I51" s="3"/>
      <c r="J51" s="3"/>
      <c r="K51" s="3"/>
      <c r="L51" s="3"/>
      <c r="M51" s="3"/>
      <c r="N51" s="3"/>
      <c r="O51" s="3"/>
      <c r="P51" s="3"/>
      <c r="Q51" s="3"/>
      <c r="R51" s="3"/>
      <c r="S51" s="13"/>
      <c r="T51"/>
      <c r="U51"/>
    </row>
    <row r="52" spans="1:259" ht="13.9" thickBot="1" x14ac:dyDescent="0.4">
      <c r="B52" s="5"/>
      <c r="C52" s="9"/>
      <c r="D52" s="9"/>
      <c r="E52" s="9"/>
      <c r="F52" s="9"/>
      <c r="G52" s="9"/>
      <c r="H52" s="9"/>
      <c r="I52" s="9"/>
      <c r="J52" s="9"/>
      <c r="K52" s="9"/>
      <c r="L52" s="9"/>
      <c r="M52" s="9"/>
      <c r="N52" s="9"/>
      <c r="O52" s="9"/>
      <c r="P52" s="9"/>
      <c r="Q52" s="9"/>
      <c r="R52" s="9"/>
      <c r="S52" s="16"/>
      <c r="T52"/>
      <c r="U52"/>
    </row>
    <row r="53" spans="1:259" s="44" customFormat="1" ht="30" customHeight="1" x14ac:dyDescent="0.35">
      <c r="B53" s="42" t="s">
        <v>25</v>
      </c>
      <c r="C53" s="45"/>
      <c r="D53" s="45"/>
      <c r="E53" s="45"/>
      <c r="F53" s="45"/>
      <c r="G53" s="45"/>
      <c r="H53" s="45"/>
      <c r="I53" s="45"/>
      <c r="J53" s="45"/>
      <c r="K53" s="45"/>
      <c r="L53" s="45"/>
      <c r="M53" s="45"/>
      <c r="N53" s="45"/>
      <c r="O53" s="45"/>
      <c r="P53" s="45"/>
      <c r="Q53" s="45"/>
    </row>
    <row r="54" spans="1:259" s="48" customFormat="1" ht="50.2" customHeight="1" x14ac:dyDescent="0.35">
      <c r="A54" s="46"/>
      <c r="B54" s="94" t="s">
        <v>58</v>
      </c>
      <c r="C54" s="94"/>
      <c r="D54" s="94"/>
      <c r="E54" s="94"/>
      <c r="F54" s="94"/>
      <c r="G54" s="94"/>
      <c r="H54" s="94"/>
      <c r="I54" s="94"/>
      <c r="J54" s="94"/>
      <c r="K54" s="94"/>
      <c r="L54" s="94"/>
      <c r="M54" s="94"/>
      <c r="N54" s="94"/>
      <c r="O54" s="94"/>
      <c r="P54" s="94"/>
      <c r="Q54" s="94"/>
      <c r="R54" s="94"/>
      <c r="S54" s="94"/>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row>
    <row r="55" spans="1:259" s="43" customFormat="1" ht="30" customHeight="1" x14ac:dyDescent="0.35">
      <c r="A55" s="44"/>
      <c r="B55" s="95" t="s">
        <v>48</v>
      </c>
      <c r="C55" s="95"/>
      <c r="D55" s="95"/>
      <c r="E55" s="95"/>
      <c r="F55" s="95"/>
      <c r="G55" s="95"/>
      <c r="H55" s="95"/>
      <c r="I55" s="95"/>
      <c r="J55" s="95"/>
      <c r="K55" s="95"/>
      <c r="L55" s="95"/>
      <c r="M55" s="95"/>
      <c r="N55" s="95"/>
      <c r="O55" s="95"/>
      <c r="P55" s="95"/>
      <c r="Q55" s="95"/>
      <c r="R55" s="95"/>
      <c r="S55" s="95"/>
    </row>
    <row r="56" spans="1:259" s="43" customFormat="1" ht="30" customHeight="1" x14ac:dyDescent="0.35">
      <c r="A56" s="44"/>
      <c r="B56" s="43" t="s">
        <v>38</v>
      </c>
    </row>
    <row r="57" spans="1:259" customFormat="1" x14ac:dyDescent="0.35">
      <c r="B57" s="20"/>
      <c r="C57" s="20"/>
      <c r="D57" s="20"/>
      <c r="E57" s="20"/>
      <c r="F57" s="20"/>
      <c r="G57" s="20"/>
      <c r="H57" s="20"/>
      <c r="I57" s="20"/>
      <c r="J57" s="20"/>
      <c r="K57" s="20"/>
      <c r="L57" s="20"/>
      <c r="M57" s="20"/>
      <c r="N57" s="20"/>
      <c r="O57" s="20"/>
      <c r="P57" s="20"/>
      <c r="Q57" s="20"/>
    </row>
  </sheetData>
  <sheetProtection sheet="1" selectLockedCells="1"/>
  <mergeCells count="4">
    <mergeCell ref="B10:S10"/>
    <mergeCell ref="B54:S54"/>
    <mergeCell ref="B55:S55"/>
    <mergeCell ref="L2:S2"/>
  </mergeCells>
  <pageMargins left="0.25" right="0.21" top="0.42" bottom="0.39" header="0.23" footer="0.17"/>
  <pageSetup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A626D-BDD6-4FD5-9D0C-C67F595231DC}">
  <sheetPr>
    <pageSetUpPr fitToPage="1"/>
  </sheetPr>
  <dimension ref="A1:IY57"/>
  <sheetViews>
    <sheetView zoomScale="80" zoomScaleNormal="80" workbookViewId="0">
      <selection activeCell="S49" sqref="S49"/>
    </sheetView>
  </sheetViews>
  <sheetFormatPr defaultColWidth="9" defaultRowHeight="13.5" x14ac:dyDescent="0.35"/>
  <cols>
    <col min="2" max="2" width="38.25" style="20" customWidth="1"/>
    <col min="3" max="18" width="13.0625" style="20" customWidth="1"/>
    <col min="19" max="19" width="13.5625" style="20" customWidth="1"/>
    <col min="20" max="16384" width="9" style="20"/>
  </cols>
  <sheetData>
    <row r="1" spans="1:29" x14ac:dyDescent="0.35">
      <c r="B1"/>
      <c r="C1"/>
      <c r="D1"/>
      <c r="E1"/>
      <c r="F1"/>
      <c r="G1"/>
      <c r="H1"/>
      <c r="I1"/>
      <c r="J1"/>
      <c r="K1"/>
      <c r="L1"/>
      <c r="M1"/>
      <c r="N1"/>
      <c r="O1"/>
      <c r="P1"/>
      <c r="Q1"/>
      <c r="R1"/>
      <c r="S1"/>
      <c r="T1"/>
      <c r="U1"/>
    </row>
    <row r="2" spans="1:29" ht="13.9" x14ac:dyDescent="0.4">
      <c r="B2" s="65" t="s">
        <v>54</v>
      </c>
      <c r="C2" s="19"/>
      <c r="D2" s="19"/>
      <c r="E2" s="19"/>
      <c r="F2" s="19"/>
      <c r="G2" s="19"/>
      <c r="H2"/>
      <c r="I2"/>
      <c r="J2"/>
      <c r="K2" s="8" t="s">
        <v>45</v>
      </c>
      <c r="L2" s="96" t="s">
        <v>46</v>
      </c>
      <c r="M2" s="96"/>
      <c r="N2" s="96"/>
      <c r="O2" s="96"/>
      <c r="P2" s="96"/>
      <c r="Q2" s="96"/>
      <c r="R2" s="96"/>
      <c r="S2" s="96"/>
      <c r="T2"/>
      <c r="U2"/>
    </row>
    <row r="3" spans="1:29" ht="13.9" x14ac:dyDescent="0.4">
      <c r="B3" s="65" t="s">
        <v>41</v>
      </c>
      <c r="C3"/>
      <c r="D3"/>
      <c r="E3"/>
      <c r="F3"/>
      <c r="G3"/>
      <c r="H3"/>
      <c r="I3"/>
      <c r="J3"/>
      <c r="K3"/>
      <c r="L3"/>
      <c r="M3"/>
      <c r="N3"/>
      <c r="O3"/>
      <c r="P3"/>
      <c r="Q3"/>
      <c r="R3"/>
      <c r="S3"/>
      <c r="T3"/>
      <c r="U3"/>
    </row>
    <row r="4" spans="1:29" ht="13.9" x14ac:dyDescent="0.4">
      <c r="B4" s="65" t="s">
        <v>64</v>
      </c>
      <c r="C4"/>
      <c r="D4"/>
      <c r="E4"/>
      <c r="F4"/>
      <c r="G4"/>
      <c r="H4"/>
      <c r="I4"/>
      <c r="J4"/>
      <c r="K4"/>
      <c r="L4"/>
      <c r="M4"/>
      <c r="N4"/>
      <c r="O4"/>
      <c r="P4"/>
      <c r="Q4"/>
      <c r="S4"/>
      <c r="T4"/>
      <c r="U4"/>
    </row>
    <row r="5" spans="1:29" ht="13.9" x14ac:dyDescent="0.4">
      <c r="B5" s="8" t="s">
        <v>22</v>
      </c>
      <c r="C5"/>
      <c r="D5"/>
      <c r="E5"/>
      <c r="F5" s="34"/>
      <c r="G5"/>
      <c r="H5"/>
      <c r="I5"/>
      <c r="J5"/>
      <c r="K5"/>
      <c r="L5"/>
      <c r="M5"/>
      <c r="N5"/>
      <c r="O5"/>
      <c r="P5"/>
      <c r="Q5"/>
      <c r="R5"/>
      <c r="S5"/>
      <c r="T5"/>
      <c r="U5"/>
    </row>
    <row r="6" spans="1:29" ht="15" customHeight="1" x14ac:dyDescent="0.35">
      <c r="B6" s="21" t="s">
        <v>23</v>
      </c>
      <c r="C6"/>
      <c r="D6"/>
      <c r="E6"/>
      <c r="F6"/>
      <c r="G6"/>
      <c r="H6"/>
      <c r="I6"/>
      <c r="J6"/>
      <c r="K6"/>
      <c r="L6"/>
      <c r="M6"/>
      <c r="N6"/>
      <c r="O6"/>
      <c r="P6"/>
      <c r="Q6"/>
      <c r="R6"/>
      <c r="S6"/>
      <c r="T6"/>
      <c r="U6"/>
    </row>
    <row r="7" spans="1:29" x14ac:dyDescent="0.35">
      <c r="B7"/>
      <c r="C7"/>
      <c r="D7"/>
      <c r="E7"/>
      <c r="F7"/>
      <c r="G7"/>
      <c r="H7"/>
      <c r="I7"/>
      <c r="J7"/>
      <c r="K7"/>
      <c r="L7"/>
      <c r="M7"/>
      <c r="N7"/>
      <c r="O7"/>
      <c r="P7"/>
      <c r="Q7"/>
      <c r="R7"/>
      <c r="S7"/>
      <c r="T7"/>
      <c r="U7"/>
    </row>
    <row r="8" spans="1:29" ht="13.9" x14ac:dyDescent="0.4">
      <c r="B8" s="8" t="s">
        <v>49</v>
      </c>
      <c r="E8"/>
      <c r="F8"/>
      <c r="G8"/>
      <c r="H8"/>
      <c r="I8"/>
      <c r="J8"/>
      <c r="K8"/>
      <c r="L8"/>
      <c r="M8"/>
      <c r="N8"/>
      <c r="O8"/>
      <c r="P8"/>
      <c r="Q8"/>
      <c r="R8"/>
      <c r="S8"/>
      <c r="T8"/>
      <c r="U8"/>
    </row>
    <row r="9" spans="1:29" x14ac:dyDescent="0.35">
      <c r="B9" s="63" t="s">
        <v>56</v>
      </c>
      <c r="E9"/>
      <c r="F9"/>
      <c r="G9"/>
      <c r="H9"/>
      <c r="I9"/>
      <c r="J9"/>
      <c r="K9"/>
      <c r="L9"/>
      <c r="M9"/>
      <c r="N9"/>
      <c r="O9"/>
      <c r="P9"/>
      <c r="Q9"/>
      <c r="R9"/>
      <c r="S9"/>
      <c r="T9"/>
      <c r="U9"/>
    </row>
    <row r="10" spans="1:29" ht="14.25" thickBot="1" x14ac:dyDescent="0.45">
      <c r="B10" s="93" t="s">
        <v>24</v>
      </c>
      <c r="C10" s="93"/>
      <c r="D10" s="93"/>
      <c r="E10" s="93"/>
      <c r="F10" s="93"/>
      <c r="G10" s="93"/>
      <c r="H10" s="93"/>
      <c r="I10" s="93"/>
      <c r="J10" s="93"/>
      <c r="K10" s="93"/>
      <c r="L10" s="93"/>
      <c r="M10" s="93"/>
      <c r="N10" s="93"/>
      <c r="O10" s="93"/>
      <c r="P10" s="93"/>
      <c r="Q10" s="93"/>
      <c r="R10" s="93"/>
      <c r="S10" s="93"/>
      <c r="T10"/>
      <c r="U10"/>
    </row>
    <row r="11" spans="1:29" s="69" customFormat="1" ht="14.25" thickBot="1" x14ac:dyDescent="0.45">
      <c r="A11" s="63"/>
      <c r="B11" s="66" t="s">
        <v>52</v>
      </c>
      <c r="C11" s="67">
        <v>2027</v>
      </c>
      <c r="D11" s="67">
        <f t="shared" ref="D11:R11" si="0">C11+1</f>
        <v>2028</v>
      </c>
      <c r="E11" s="67">
        <f t="shared" si="0"/>
        <v>2029</v>
      </c>
      <c r="F11" s="67">
        <f t="shared" si="0"/>
        <v>2030</v>
      </c>
      <c r="G11" s="67">
        <f t="shared" si="0"/>
        <v>2031</v>
      </c>
      <c r="H11" s="67">
        <f t="shared" si="0"/>
        <v>2032</v>
      </c>
      <c r="I11" s="67">
        <f t="shared" si="0"/>
        <v>2033</v>
      </c>
      <c r="J11" s="67">
        <f t="shared" si="0"/>
        <v>2034</v>
      </c>
      <c r="K11" s="67">
        <f t="shared" si="0"/>
        <v>2035</v>
      </c>
      <c r="L11" s="67">
        <f t="shared" si="0"/>
        <v>2036</v>
      </c>
      <c r="M11" s="67">
        <f t="shared" si="0"/>
        <v>2037</v>
      </c>
      <c r="N11" s="67">
        <f t="shared" si="0"/>
        <v>2038</v>
      </c>
      <c r="O11" s="67">
        <f t="shared" si="0"/>
        <v>2039</v>
      </c>
      <c r="P11" s="67">
        <f t="shared" si="0"/>
        <v>2040</v>
      </c>
      <c r="Q11" s="67">
        <f t="shared" si="0"/>
        <v>2041</v>
      </c>
      <c r="R11" s="67">
        <f t="shared" si="0"/>
        <v>2042</v>
      </c>
      <c r="S11" s="68" t="s">
        <v>1</v>
      </c>
      <c r="T11" s="63"/>
      <c r="U11" s="63"/>
      <c r="V11" s="20"/>
      <c r="W11" s="20"/>
      <c r="X11" s="20"/>
      <c r="Y11" s="20"/>
      <c r="Z11" s="20"/>
      <c r="AA11" s="20"/>
      <c r="AB11" s="20"/>
      <c r="AC11" s="20"/>
    </row>
    <row r="12" spans="1:29" s="69" customFormat="1" ht="13.9" x14ac:dyDescent="0.4">
      <c r="A12" s="63"/>
      <c r="B12" s="71" t="s">
        <v>7</v>
      </c>
      <c r="C12" s="72"/>
      <c r="D12" s="72"/>
      <c r="E12" s="72"/>
      <c r="F12" s="72"/>
      <c r="G12" s="72"/>
      <c r="H12" s="72"/>
      <c r="I12" s="72"/>
      <c r="J12" s="72"/>
      <c r="K12" s="72"/>
      <c r="L12" s="72"/>
      <c r="M12" s="72"/>
      <c r="N12" s="72"/>
      <c r="O12" s="72"/>
      <c r="P12" s="72"/>
      <c r="Q12" s="72"/>
      <c r="R12" s="72"/>
      <c r="S12" s="73"/>
      <c r="T12" s="63"/>
      <c r="U12" s="63"/>
      <c r="V12" s="20"/>
      <c r="W12" s="20"/>
      <c r="X12" s="20"/>
      <c r="Y12" s="20"/>
      <c r="Z12" s="20"/>
      <c r="AA12" s="20"/>
      <c r="AB12" s="20"/>
      <c r="AC12" s="20"/>
    </row>
    <row r="13" spans="1:29" s="69" customFormat="1" ht="15.75" x14ac:dyDescent="0.45">
      <c r="A13" s="63"/>
      <c r="B13" s="74" t="s">
        <v>57</v>
      </c>
      <c r="C13" s="75">
        <f>(2715996.56101776/12)*10</f>
        <v>2263330.4675147999</v>
      </c>
      <c r="D13" s="75">
        <v>2770316.4922381151</v>
      </c>
      <c r="E13" s="75">
        <v>2825722.8220828772</v>
      </c>
      <c r="F13" s="75">
        <v>2882237.2785245348</v>
      </c>
      <c r="G13" s="75">
        <v>2939882.0240950254</v>
      </c>
      <c r="H13" s="75">
        <v>2998679.6645769258</v>
      </c>
      <c r="I13" s="75">
        <v>3058653.2578684641</v>
      </c>
      <c r="J13" s="75">
        <v>3119826.3230258333</v>
      </c>
      <c r="K13" s="75">
        <v>3182222.8494863501</v>
      </c>
      <c r="L13" s="75">
        <v>3245867.3064760771</v>
      </c>
      <c r="M13" s="75">
        <v>3310784.6526055988</v>
      </c>
      <c r="N13" s="75">
        <v>3377000.3456577109</v>
      </c>
      <c r="O13" s="75">
        <v>3444540.3525708653</v>
      </c>
      <c r="P13" s="75">
        <v>3513431.1596222827</v>
      </c>
      <c r="Q13" s="75">
        <v>3583699.7828147286</v>
      </c>
      <c r="R13" s="75">
        <f>(3655373.77847102/12)*2</f>
        <v>609228.96307850338</v>
      </c>
      <c r="S13" s="76">
        <f>SUM(C13:R13)</f>
        <v>47125423.742238693</v>
      </c>
      <c r="T13" s="63"/>
      <c r="U13" s="63"/>
      <c r="V13" s="20"/>
      <c r="W13" s="20"/>
      <c r="X13" s="20"/>
      <c r="Y13" s="20"/>
      <c r="Z13" s="20"/>
      <c r="AA13" s="20"/>
      <c r="AB13" s="20"/>
      <c r="AC13" s="20"/>
    </row>
    <row r="14" spans="1:29" s="69" customFormat="1" x14ac:dyDescent="0.35">
      <c r="A14" s="63"/>
      <c r="B14" s="74" t="s">
        <v>0</v>
      </c>
      <c r="C14" s="22">
        <f t="shared" ref="C14:S14" si="1">IFERROR(C23/C13,0)</f>
        <v>0</v>
      </c>
      <c r="D14" s="22">
        <f t="shared" si="1"/>
        <v>0</v>
      </c>
      <c r="E14" s="22">
        <f t="shared" si="1"/>
        <v>0</v>
      </c>
      <c r="F14" s="22">
        <f t="shared" si="1"/>
        <v>0</v>
      </c>
      <c r="G14" s="22">
        <f t="shared" si="1"/>
        <v>0</v>
      </c>
      <c r="H14" s="22">
        <f t="shared" si="1"/>
        <v>0</v>
      </c>
      <c r="I14" s="22">
        <f t="shared" si="1"/>
        <v>0</v>
      </c>
      <c r="J14" s="22">
        <f t="shared" si="1"/>
        <v>0</v>
      </c>
      <c r="K14" s="22">
        <f t="shared" si="1"/>
        <v>0</v>
      </c>
      <c r="L14" s="22">
        <f t="shared" si="1"/>
        <v>0</v>
      </c>
      <c r="M14" s="22">
        <f t="shared" si="1"/>
        <v>0</v>
      </c>
      <c r="N14" s="22">
        <f t="shared" si="1"/>
        <v>0</v>
      </c>
      <c r="O14" s="22">
        <f t="shared" si="1"/>
        <v>0</v>
      </c>
      <c r="P14" s="22">
        <f t="shared" si="1"/>
        <v>0</v>
      </c>
      <c r="Q14" s="22">
        <f t="shared" si="1"/>
        <v>0</v>
      </c>
      <c r="R14" s="22">
        <f t="shared" si="1"/>
        <v>0</v>
      </c>
      <c r="S14" s="23">
        <f t="shared" si="1"/>
        <v>0</v>
      </c>
      <c r="T14" s="63"/>
      <c r="U14" s="63"/>
      <c r="V14" s="20"/>
      <c r="W14" s="20"/>
      <c r="X14" s="20"/>
      <c r="Y14" s="20"/>
      <c r="Z14" s="20"/>
      <c r="AA14" s="20"/>
      <c r="AB14" s="20"/>
      <c r="AC14" s="20"/>
    </row>
    <row r="15" spans="1:29" s="69" customFormat="1" x14ac:dyDescent="0.35">
      <c r="A15" s="63"/>
      <c r="B15" s="74" t="s">
        <v>47</v>
      </c>
      <c r="C15" s="77">
        <v>782</v>
      </c>
      <c r="D15" s="77">
        <f t="shared" ref="D15:R15" si="2">C15</f>
        <v>782</v>
      </c>
      <c r="E15" s="77">
        <f t="shared" si="2"/>
        <v>782</v>
      </c>
      <c r="F15" s="77">
        <f t="shared" si="2"/>
        <v>782</v>
      </c>
      <c r="G15" s="77">
        <f t="shared" si="2"/>
        <v>782</v>
      </c>
      <c r="H15" s="77">
        <f t="shared" si="2"/>
        <v>782</v>
      </c>
      <c r="I15" s="77">
        <f t="shared" si="2"/>
        <v>782</v>
      </c>
      <c r="J15" s="77">
        <f t="shared" si="2"/>
        <v>782</v>
      </c>
      <c r="K15" s="77">
        <f t="shared" si="2"/>
        <v>782</v>
      </c>
      <c r="L15" s="77">
        <f t="shared" si="2"/>
        <v>782</v>
      </c>
      <c r="M15" s="77">
        <f t="shared" si="2"/>
        <v>782</v>
      </c>
      <c r="N15" s="77">
        <f t="shared" si="2"/>
        <v>782</v>
      </c>
      <c r="O15" s="77">
        <f t="shared" si="2"/>
        <v>782</v>
      </c>
      <c r="P15" s="77">
        <f>J15</f>
        <v>782</v>
      </c>
      <c r="Q15" s="77">
        <f t="shared" si="2"/>
        <v>782</v>
      </c>
      <c r="R15" s="77">
        <f t="shared" si="2"/>
        <v>782</v>
      </c>
      <c r="S15" s="78">
        <f>IF(MIN(C15:R15)&lt;&gt;MAX(C15:R15),"Please verify inconsistency of Sq. Ft. numbers in pro forma",AVERAGE(C15:R15))</f>
        <v>782</v>
      </c>
      <c r="T15" s="63"/>
      <c r="U15" s="63"/>
      <c r="V15" s="20"/>
      <c r="W15" s="20"/>
      <c r="X15" s="20"/>
      <c r="Y15" s="20"/>
      <c r="Z15" s="20"/>
      <c r="AA15" s="20"/>
      <c r="AB15" s="20"/>
      <c r="AC15" s="20"/>
    </row>
    <row r="16" spans="1:29" s="69" customFormat="1" x14ac:dyDescent="0.35">
      <c r="A16" s="63"/>
      <c r="B16" s="74" t="s">
        <v>12</v>
      </c>
      <c r="C16" s="79">
        <f t="shared" ref="C16:R16" si="3">IFERROR(C23/C15,0)</f>
        <v>0</v>
      </c>
      <c r="D16" s="79">
        <f t="shared" si="3"/>
        <v>0</v>
      </c>
      <c r="E16" s="79">
        <f t="shared" si="3"/>
        <v>0</v>
      </c>
      <c r="F16" s="79">
        <f t="shared" si="3"/>
        <v>0</v>
      </c>
      <c r="G16" s="79">
        <f t="shared" si="3"/>
        <v>0</v>
      </c>
      <c r="H16" s="79">
        <f t="shared" si="3"/>
        <v>0</v>
      </c>
      <c r="I16" s="79">
        <f t="shared" si="3"/>
        <v>0</v>
      </c>
      <c r="J16" s="79">
        <f t="shared" si="3"/>
        <v>0</v>
      </c>
      <c r="K16" s="79">
        <f t="shared" si="3"/>
        <v>0</v>
      </c>
      <c r="L16" s="79">
        <f t="shared" si="3"/>
        <v>0</v>
      </c>
      <c r="M16" s="79">
        <f t="shared" si="3"/>
        <v>0</v>
      </c>
      <c r="N16" s="79">
        <f t="shared" si="3"/>
        <v>0</v>
      </c>
      <c r="O16" s="79">
        <f t="shared" si="3"/>
        <v>0</v>
      </c>
      <c r="P16" s="79">
        <f t="shared" si="3"/>
        <v>0</v>
      </c>
      <c r="Q16" s="79">
        <f t="shared" si="3"/>
        <v>0</v>
      </c>
      <c r="R16" s="79">
        <f t="shared" si="3"/>
        <v>0</v>
      </c>
      <c r="S16" s="80">
        <f>IFERROR(S23/S15/10,0)</f>
        <v>0</v>
      </c>
      <c r="T16" s="63"/>
      <c r="U16" s="63"/>
      <c r="V16" s="20"/>
      <c r="W16" s="20"/>
      <c r="X16" s="20"/>
      <c r="Y16" s="20"/>
      <c r="Z16" s="20"/>
      <c r="AA16" s="20"/>
      <c r="AB16" s="20"/>
      <c r="AC16" s="20"/>
    </row>
    <row r="17" spans="1:29" ht="14" customHeight="1" x14ac:dyDescent="0.35">
      <c r="B17" s="2"/>
      <c r="C17" s="3"/>
      <c r="D17" s="3"/>
      <c r="E17" s="3"/>
      <c r="F17" s="3"/>
      <c r="G17" s="3"/>
      <c r="H17" s="3"/>
      <c r="I17" s="3"/>
      <c r="J17" s="3"/>
      <c r="K17" s="3"/>
      <c r="L17" s="3"/>
      <c r="M17" s="3"/>
      <c r="N17" s="3"/>
      <c r="O17" s="3"/>
      <c r="P17" s="3"/>
      <c r="Q17" s="3"/>
      <c r="R17" s="3"/>
      <c r="S17" s="11"/>
      <c r="T17"/>
      <c r="U17"/>
    </row>
    <row r="18" spans="1:29" s="29" customFormat="1" ht="14" customHeight="1" x14ac:dyDescent="0.4">
      <c r="A18" s="8"/>
      <c r="B18" s="1" t="s">
        <v>6</v>
      </c>
      <c r="C18" s="3"/>
      <c r="D18" s="3"/>
      <c r="E18" s="3"/>
      <c r="F18" s="3"/>
      <c r="G18" s="3"/>
      <c r="H18" s="3"/>
      <c r="I18" s="3"/>
      <c r="J18" s="3"/>
      <c r="K18" s="3"/>
      <c r="L18" s="3"/>
      <c r="M18" s="3"/>
      <c r="N18" s="3"/>
      <c r="O18" s="3"/>
      <c r="P18" s="3"/>
      <c r="Q18" s="3"/>
      <c r="R18" s="3"/>
      <c r="S18" s="11"/>
      <c r="T18" s="8"/>
      <c r="U18" s="8"/>
      <c r="V18" s="20"/>
      <c r="W18" s="20"/>
      <c r="X18" s="20"/>
      <c r="Y18" s="20"/>
      <c r="Z18" s="20"/>
      <c r="AA18" s="20"/>
      <c r="AB18" s="20"/>
      <c r="AC18" s="20"/>
    </row>
    <row r="19" spans="1:29" s="29" customFormat="1" ht="14" customHeight="1" x14ac:dyDescent="0.4">
      <c r="A19" s="8"/>
      <c r="B19" s="1" t="s">
        <v>33</v>
      </c>
      <c r="C19" s="3"/>
      <c r="D19" s="3"/>
      <c r="E19" s="3"/>
      <c r="F19" s="3"/>
      <c r="G19" s="3"/>
      <c r="H19" s="3"/>
      <c r="I19" s="3"/>
      <c r="J19" s="3"/>
      <c r="K19" s="3"/>
      <c r="L19" s="3"/>
      <c r="M19" s="3"/>
      <c r="N19" s="3"/>
      <c r="O19" s="3"/>
      <c r="P19" s="3"/>
      <c r="Q19" s="3"/>
      <c r="R19" s="3"/>
      <c r="S19" s="11"/>
      <c r="T19" s="8"/>
      <c r="U19" s="8"/>
      <c r="V19" s="20"/>
      <c r="W19" s="20"/>
      <c r="X19" s="20"/>
      <c r="Y19" s="20"/>
      <c r="Z19" s="20"/>
      <c r="AA19" s="20"/>
      <c r="AB19" s="20"/>
      <c r="AC19" s="20"/>
    </row>
    <row r="20" spans="1:29" s="29" customFormat="1" ht="14" customHeight="1" x14ac:dyDescent="0.4">
      <c r="A20" s="8"/>
      <c r="B20" s="35" t="s">
        <v>53</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11">
        <f>SUM(C20:R20)</f>
        <v>0</v>
      </c>
      <c r="T20" s="8"/>
      <c r="U20" s="8"/>
      <c r="V20" s="20"/>
      <c r="W20" s="20"/>
      <c r="X20" s="20"/>
      <c r="Y20" s="20"/>
      <c r="Z20" s="20"/>
      <c r="AA20" s="20"/>
      <c r="AB20" s="20"/>
      <c r="AC20" s="20"/>
    </row>
    <row r="21" spans="1:29" s="29" customFormat="1" ht="14.55" customHeight="1" x14ac:dyDescent="0.4">
      <c r="A21" s="8"/>
      <c r="B21" s="35" t="s">
        <v>36</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11">
        <f t="shared" ref="S21:S22" si="4">SUM(C21:R21)</f>
        <v>0</v>
      </c>
      <c r="T21" s="8"/>
      <c r="U21" s="8"/>
      <c r="V21" s="20"/>
      <c r="W21" s="20"/>
      <c r="X21" s="20"/>
      <c r="Y21" s="20"/>
      <c r="Z21" s="20"/>
      <c r="AA21" s="20"/>
      <c r="AB21" s="20"/>
      <c r="AC21" s="20"/>
    </row>
    <row r="22" spans="1:29" s="29" customFormat="1" ht="13.9" x14ac:dyDescent="0.4">
      <c r="A22" s="8"/>
      <c r="B22" s="35" t="s">
        <v>34</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12">
        <f t="shared" si="4"/>
        <v>0</v>
      </c>
      <c r="T22" s="8"/>
      <c r="U22" s="8"/>
      <c r="V22" s="20"/>
      <c r="W22" s="20"/>
      <c r="X22" s="20"/>
      <c r="Y22" s="20"/>
      <c r="Z22" s="20"/>
      <c r="AA22" s="20"/>
      <c r="AB22" s="20"/>
      <c r="AC22" s="20"/>
    </row>
    <row r="23" spans="1:29" ht="13.9" x14ac:dyDescent="0.4">
      <c r="B23" s="1" t="s">
        <v>37</v>
      </c>
      <c r="C23" s="36">
        <f t="shared" ref="C23:S23" si="5">SUM(C20:C22)</f>
        <v>0</v>
      </c>
      <c r="D23" s="36">
        <f t="shared" si="5"/>
        <v>0</v>
      </c>
      <c r="E23" s="36">
        <f t="shared" si="5"/>
        <v>0</v>
      </c>
      <c r="F23" s="36">
        <f t="shared" si="5"/>
        <v>0</v>
      </c>
      <c r="G23" s="36">
        <f t="shared" si="5"/>
        <v>0</v>
      </c>
      <c r="H23" s="36">
        <f t="shared" si="5"/>
        <v>0</v>
      </c>
      <c r="I23" s="36">
        <f t="shared" si="5"/>
        <v>0</v>
      </c>
      <c r="J23" s="36">
        <f t="shared" si="5"/>
        <v>0</v>
      </c>
      <c r="K23" s="36">
        <f t="shared" si="5"/>
        <v>0</v>
      </c>
      <c r="L23" s="36">
        <f t="shared" si="5"/>
        <v>0</v>
      </c>
      <c r="M23" s="36">
        <f t="shared" si="5"/>
        <v>0</v>
      </c>
      <c r="N23" s="36">
        <f t="shared" si="5"/>
        <v>0</v>
      </c>
      <c r="O23" s="36">
        <f t="shared" si="5"/>
        <v>0</v>
      </c>
      <c r="P23" s="36">
        <f t="shared" si="5"/>
        <v>0</v>
      </c>
      <c r="Q23" s="36">
        <f t="shared" si="5"/>
        <v>0</v>
      </c>
      <c r="R23" s="36">
        <f t="shared" si="5"/>
        <v>0</v>
      </c>
      <c r="S23" s="37">
        <f t="shared" si="5"/>
        <v>0</v>
      </c>
      <c r="T23"/>
      <c r="U23"/>
    </row>
    <row r="24" spans="1:29" x14ac:dyDescent="0.35">
      <c r="B24" s="2"/>
      <c r="C24" s="3"/>
      <c r="D24" s="3"/>
      <c r="E24" s="3"/>
      <c r="F24" s="3"/>
      <c r="G24" s="3"/>
      <c r="H24" s="3"/>
      <c r="I24" s="3"/>
      <c r="J24" s="3"/>
      <c r="K24" s="3"/>
      <c r="L24" s="3"/>
      <c r="M24" s="3"/>
      <c r="N24" s="3"/>
      <c r="O24" s="3"/>
      <c r="P24" s="3"/>
      <c r="Q24" s="3"/>
      <c r="R24" s="3"/>
      <c r="S24" s="11"/>
      <c r="T24"/>
      <c r="U24"/>
    </row>
    <row r="25" spans="1:29" x14ac:dyDescent="0.35">
      <c r="B25" s="2" t="s">
        <v>2</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12">
        <f>SUM(C25:R25)</f>
        <v>0</v>
      </c>
      <c r="T25"/>
      <c r="U25"/>
    </row>
    <row r="26" spans="1:29" x14ac:dyDescent="0.35">
      <c r="B26" s="2" t="s">
        <v>4</v>
      </c>
      <c r="C26" s="3">
        <f t="shared" ref="C26:R26" si="6">C23-C25</f>
        <v>0</v>
      </c>
      <c r="D26" s="3">
        <f t="shared" si="6"/>
        <v>0</v>
      </c>
      <c r="E26" s="3">
        <f t="shared" si="6"/>
        <v>0</v>
      </c>
      <c r="F26" s="3">
        <f t="shared" si="6"/>
        <v>0</v>
      </c>
      <c r="G26" s="3">
        <f t="shared" si="6"/>
        <v>0</v>
      </c>
      <c r="H26" s="3">
        <f t="shared" si="6"/>
        <v>0</v>
      </c>
      <c r="I26" s="3">
        <f t="shared" si="6"/>
        <v>0</v>
      </c>
      <c r="J26" s="3">
        <f t="shared" si="6"/>
        <v>0</v>
      </c>
      <c r="K26" s="3">
        <f t="shared" si="6"/>
        <v>0</v>
      </c>
      <c r="L26" s="3">
        <f t="shared" si="6"/>
        <v>0</v>
      </c>
      <c r="M26" s="3">
        <f t="shared" si="6"/>
        <v>0</v>
      </c>
      <c r="N26" s="3">
        <f t="shared" si="6"/>
        <v>0</v>
      </c>
      <c r="O26" s="3">
        <f t="shared" si="6"/>
        <v>0</v>
      </c>
      <c r="P26" s="3">
        <f t="shared" si="6"/>
        <v>0</v>
      </c>
      <c r="Q26" s="3">
        <f t="shared" si="6"/>
        <v>0</v>
      </c>
      <c r="R26" s="3">
        <f t="shared" si="6"/>
        <v>0</v>
      </c>
      <c r="S26" s="11">
        <f>S23-S25</f>
        <v>0</v>
      </c>
      <c r="T26"/>
      <c r="U26"/>
    </row>
    <row r="27" spans="1:29" x14ac:dyDescent="0.35">
      <c r="B27" s="2"/>
      <c r="C27" s="3"/>
      <c r="D27" s="3"/>
      <c r="E27" s="3"/>
      <c r="F27" s="3"/>
      <c r="G27" s="3"/>
      <c r="H27" s="3"/>
      <c r="I27" s="3"/>
      <c r="J27" s="3"/>
      <c r="K27" s="3"/>
      <c r="L27" s="3"/>
      <c r="M27" s="3"/>
      <c r="N27" s="3"/>
      <c r="O27" s="3"/>
      <c r="P27" s="3"/>
      <c r="Q27" s="3"/>
      <c r="R27" s="3"/>
      <c r="S27" s="11"/>
      <c r="T27"/>
      <c r="U27"/>
    </row>
    <row r="28" spans="1:29" ht="13.9" x14ac:dyDescent="0.4">
      <c r="B28" s="6" t="s">
        <v>5</v>
      </c>
      <c r="C28" s="3"/>
      <c r="D28" s="3"/>
      <c r="E28" s="3"/>
      <c r="F28" s="3"/>
      <c r="G28" s="3"/>
      <c r="H28" s="3"/>
      <c r="I28" s="3"/>
      <c r="J28" s="3"/>
      <c r="K28" s="3"/>
      <c r="L28" s="3"/>
      <c r="M28" s="3"/>
      <c r="N28" s="3"/>
      <c r="O28" s="3"/>
      <c r="P28" s="3"/>
      <c r="Q28" s="3"/>
      <c r="R28" s="3"/>
      <c r="S28" s="11"/>
      <c r="T28"/>
      <c r="U28"/>
    </row>
    <row r="29" spans="1:29" x14ac:dyDescent="0.35">
      <c r="B29" s="2" t="s">
        <v>13</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11">
        <f t="shared" ref="S29:S39" si="7">SUM(C29:R29)</f>
        <v>0</v>
      </c>
      <c r="T29"/>
      <c r="U29"/>
    </row>
    <row r="30" spans="1:29" x14ac:dyDescent="0.35">
      <c r="B30" s="2" t="s">
        <v>14</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11">
        <f t="shared" si="7"/>
        <v>0</v>
      </c>
      <c r="T30"/>
      <c r="U30"/>
    </row>
    <row r="31" spans="1:29" x14ac:dyDescent="0.35">
      <c r="B31" s="2" t="s">
        <v>15</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11">
        <f t="shared" si="7"/>
        <v>0</v>
      </c>
      <c r="T31"/>
      <c r="U31"/>
    </row>
    <row r="32" spans="1:29" x14ac:dyDescent="0.35">
      <c r="B32" s="2" t="s">
        <v>20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11">
        <f t="shared" si="7"/>
        <v>0</v>
      </c>
      <c r="T32"/>
      <c r="U32"/>
    </row>
    <row r="33" spans="1:21" x14ac:dyDescent="0.35">
      <c r="B33" s="2" t="s">
        <v>19</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11">
        <f t="shared" si="7"/>
        <v>0</v>
      </c>
      <c r="T33"/>
      <c r="U33"/>
    </row>
    <row r="34" spans="1:21" x14ac:dyDescent="0.35">
      <c r="B34" s="2" t="s">
        <v>32</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11">
        <f t="shared" si="7"/>
        <v>0</v>
      </c>
      <c r="T34"/>
      <c r="U34"/>
    </row>
    <row r="35" spans="1:21" x14ac:dyDescent="0.35">
      <c r="B35" s="2" t="s">
        <v>31</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11">
        <f t="shared" si="7"/>
        <v>0</v>
      </c>
      <c r="T35"/>
      <c r="U35"/>
    </row>
    <row r="36" spans="1:21" x14ac:dyDescent="0.35">
      <c r="B36" s="2" t="s">
        <v>17</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11">
        <f t="shared" si="7"/>
        <v>0</v>
      </c>
      <c r="T36"/>
      <c r="U36"/>
    </row>
    <row r="37" spans="1:21" x14ac:dyDescent="0.35">
      <c r="B37" s="2" t="s">
        <v>27</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11">
        <f t="shared" si="7"/>
        <v>0</v>
      </c>
      <c r="T37"/>
      <c r="U37"/>
    </row>
    <row r="38" spans="1:21" x14ac:dyDescent="0.35">
      <c r="B38" s="2" t="s">
        <v>18</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11">
        <f t="shared" si="7"/>
        <v>0</v>
      </c>
      <c r="T38"/>
      <c r="U38"/>
    </row>
    <row r="39" spans="1:21" s="29" customFormat="1" ht="13.9" x14ac:dyDescent="0.4">
      <c r="A39" s="8"/>
      <c r="B39" s="2" t="s">
        <v>3</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12">
        <f t="shared" si="7"/>
        <v>0</v>
      </c>
      <c r="T39" s="8"/>
      <c r="U39" s="8"/>
    </row>
    <row r="40" spans="1:21" ht="13.9" x14ac:dyDescent="0.4">
      <c r="B40" s="1" t="s">
        <v>8</v>
      </c>
      <c r="C40" s="4">
        <f t="shared" ref="C40:S40" si="8">SUM(C29:C39)</f>
        <v>0</v>
      </c>
      <c r="D40" s="4">
        <f t="shared" si="8"/>
        <v>0</v>
      </c>
      <c r="E40" s="4">
        <f t="shared" si="8"/>
        <v>0</v>
      </c>
      <c r="F40" s="4">
        <f t="shared" si="8"/>
        <v>0</v>
      </c>
      <c r="G40" s="4">
        <f t="shared" si="8"/>
        <v>0</v>
      </c>
      <c r="H40" s="4">
        <f t="shared" si="8"/>
        <v>0</v>
      </c>
      <c r="I40" s="4">
        <f t="shared" si="8"/>
        <v>0</v>
      </c>
      <c r="J40" s="4">
        <f t="shared" si="8"/>
        <v>0</v>
      </c>
      <c r="K40" s="4">
        <f t="shared" si="8"/>
        <v>0</v>
      </c>
      <c r="L40" s="4">
        <f t="shared" si="8"/>
        <v>0</v>
      </c>
      <c r="M40" s="4">
        <f t="shared" si="8"/>
        <v>0</v>
      </c>
      <c r="N40" s="4">
        <f t="shared" si="8"/>
        <v>0</v>
      </c>
      <c r="O40" s="4">
        <f t="shared" si="8"/>
        <v>0</v>
      </c>
      <c r="P40" s="4">
        <f t="shared" si="8"/>
        <v>0</v>
      </c>
      <c r="Q40" s="4">
        <f t="shared" si="8"/>
        <v>0</v>
      </c>
      <c r="R40" s="4">
        <f t="shared" si="8"/>
        <v>0</v>
      </c>
      <c r="S40" s="11">
        <f t="shared" si="8"/>
        <v>0</v>
      </c>
      <c r="T40"/>
      <c r="U40"/>
    </row>
    <row r="41" spans="1:21" x14ac:dyDescent="0.35">
      <c r="B41" s="2"/>
      <c r="C41" s="4"/>
      <c r="D41" s="4"/>
      <c r="E41" s="4"/>
      <c r="F41" s="4"/>
      <c r="G41" s="4"/>
      <c r="H41" s="4"/>
      <c r="I41" s="4"/>
      <c r="J41" s="4"/>
      <c r="K41" s="4"/>
      <c r="L41" s="4"/>
      <c r="M41" s="4"/>
      <c r="N41" s="4"/>
      <c r="O41" s="4"/>
      <c r="P41" s="4"/>
      <c r="Q41" s="4"/>
      <c r="R41" s="4"/>
      <c r="S41" s="13"/>
      <c r="T41"/>
      <c r="U41"/>
    </row>
    <row r="42" spans="1:21" x14ac:dyDescent="0.35">
      <c r="B42" s="2" t="s">
        <v>16</v>
      </c>
      <c r="C42" s="7">
        <f t="shared" ref="C42:S42" si="9">C26-C40</f>
        <v>0</v>
      </c>
      <c r="D42" s="7">
        <f t="shared" si="9"/>
        <v>0</v>
      </c>
      <c r="E42" s="7">
        <f t="shared" si="9"/>
        <v>0</v>
      </c>
      <c r="F42" s="7">
        <f t="shared" si="9"/>
        <v>0</v>
      </c>
      <c r="G42" s="7">
        <f t="shared" si="9"/>
        <v>0</v>
      </c>
      <c r="H42" s="7">
        <f t="shared" si="9"/>
        <v>0</v>
      </c>
      <c r="I42" s="7">
        <f t="shared" si="9"/>
        <v>0</v>
      </c>
      <c r="J42" s="7">
        <f t="shared" si="9"/>
        <v>0</v>
      </c>
      <c r="K42" s="7">
        <f t="shared" si="9"/>
        <v>0</v>
      </c>
      <c r="L42" s="7">
        <f t="shared" si="9"/>
        <v>0</v>
      </c>
      <c r="M42" s="7">
        <f t="shared" si="9"/>
        <v>0</v>
      </c>
      <c r="N42" s="7">
        <f t="shared" si="9"/>
        <v>0</v>
      </c>
      <c r="O42" s="7">
        <f t="shared" si="9"/>
        <v>0</v>
      </c>
      <c r="P42" s="7">
        <f t="shared" si="9"/>
        <v>0</v>
      </c>
      <c r="Q42" s="7">
        <f t="shared" si="9"/>
        <v>0</v>
      </c>
      <c r="R42" s="7">
        <f t="shared" si="9"/>
        <v>0</v>
      </c>
      <c r="S42" s="14">
        <f t="shared" si="9"/>
        <v>0</v>
      </c>
      <c r="T42"/>
      <c r="U42"/>
    </row>
    <row r="43" spans="1:21" x14ac:dyDescent="0.35">
      <c r="B43" s="2" t="s">
        <v>9</v>
      </c>
      <c r="C43" s="27">
        <v>0</v>
      </c>
      <c r="D43" s="27">
        <v>0</v>
      </c>
      <c r="E43" s="27">
        <v>0</v>
      </c>
      <c r="F43" s="27">
        <v>0</v>
      </c>
      <c r="G43" s="27">
        <v>0</v>
      </c>
      <c r="H43" s="27">
        <v>0</v>
      </c>
      <c r="I43" s="27">
        <v>0</v>
      </c>
      <c r="J43" s="27">
        <v>0</v>
      </c>
      <c r="K43" s="27">
        <v>0</v>
      </c>
      <c r="L43" s="27">
        <v>0</v>
      </c>
      <c r="M43" s="27">
        <v>0</v>
      </c>
      <c r="N43" s="27">
        <v>0</v>
      </c>
      <c r="O43" s="27">
        <v>0</v>
      </c>
      <c r="P43" s="27">
        <v>0</v>
      </c>
      <c r="Q43" s="27">
        <v>0</v>
      </c>
      <c r="R43" s="27">
        <v>0</v>
      </c>
      <c r="S43" s="15">
        <f>SUM(C43:R43)</f>
        <v>0</v>
      </c>
      <c r="T43"/>
      <c r="U43"/>
    </row>
    <row r="44" spans="1:21" ht="13.9" x14ac:dyDescent="0.4">
      <c r="B44" s="1" t="s">
        <v>10</v>
      </c>
      <c r="C44" s="3">
        <f t="shared" ref="C44:S44" si="10">C42-C43</f>
        <v>0</v>
      </c>
      <c r="D44" s="3">
        <f t="shared" si="10"/>
        <v>0</v>
      </c>
      <c r="E44" s="3">
        <f t="shared" si="10"/>
        <v>0</v>
      </c>
      <c r="F44" s="3">
        <f t="shared" si="10"/>
        <v>0</v>
      </c>
      <c r="G44" s="3">
        <f t="shared" si="10"/>
        <v>0</v>
      </c>
      <c r="H44" s="3">
        <f t="shared" si="10"/>
        <v>0</v>
      </c>
      <c r="I44" s="3">
        <f t="shared" si="10"/>
        <v>0</v>
      </c>
      <c r="J44" s="3">
        <f t="shared" si="10"/>
        <v>0</v>
      </c>
      <c r="K44" s="3">
        <f t="shared" si="10"/>
        <v>0</v>
      </c>
      <c r="L44" s="3">
        <f t="shared" si="10"/>
        <v>0</v>
      </c>
      <c r="M44" s="3">
        <f t="shared" si="10"/>
        <v>0</v>
      </c>
      <c r="N44" s="3">
        <f t="shared" si="10"/>
        <v>0</v>
      </c>
      <c r="O44" s="3">
        <f t="shared" si="10"/>
        <v>0</v>
      </c>
      <c r="P44" s="3">
        <f t="shared" si="10"/>
        <v>0</v>
      </c>
      <c r="Q44" s="3">
        <f t="shared" si="10"/>
        <v>0</v>
      </c>
      <c r="R44" s="3">
        <f t="shared" si="10"/>
        <v>0</v>
      </c>
      <c r="S44" s="11">
        <f t="shared" si="10"/>
        <v>0</v>
      </c>
      <c r="T44"/>
      <c r="U44"/>
    </row>
    <row r="45" spans="1:21" x14ac:dyDescent="0.35">
      <c r="B45" s="2"/>
      <c r="C45" s="3"/>
      <c r="D45" s="3"/>
      <c r="E45" s="3"/>
      <c r="F45" s="3"/>
      <c r="G45" s="3"/>
      <c r="H45" s="3"/>
      <c r="I45" s="3"/>
      <c r="J45" s="3"/>
      <c r="K45" s="3"/>
      <c r="L45" s="3"/>
      <c r="M45" s="3"/>
      <c r="N45" s="3"/>
      <c r="O45" s="3"/>
      <c r="P45" s="3"/>
      <c r="Q45" s="3"/>
      <c r="R45" s="3"/>
      <c r="S45" s="11"/>
      <c r="T45" s="3"/>
      <c r="U45"/>
    </row>
    <row r="46" spans="1:21" ht="15.75" customHeight="1" x14ac:dyDescent="0.35">
      <c r="B46" s="2" t="s">
        <v>50</v>
      </c>
      <c r="C46" s="3"/>
      <c r="D46" s="3"/>
      <c r="E46" s="3"/>
      <c r="F46" s="3"/>
      <c r="G46" s="3"/>
      <c r="H46" s="3"/>
      <c r="I46" s="3"/>
      <c r="J46" s="3"/>
      <c r="K46" s="3"/>
      <c r="L46" s="3"/>
      <c r="M46" s="3"/>
      <c r="N46" s="3"/>
      <c r="O46" s="3"/>
      <c r="P46" s="3"/>
      <c r="Q46" s="3"/>
      <c r="R46" s="3"/>
      <c r="S46" s="28">
        <v>0</v>
      </c>
      <c r="T46"/>
      <c r="U46"/>
    </row>
    <row r="47" spans="1:21" x14ac:dyDescent="0.35">
      <c r="B47" s="2" t="s">
        <v>11</v>
      </c>
      <c r="C47" s="3"/>
      <c r="D47" s="3"/>
      <c r="E47" s="3"/>
      <c r="F47" s="3"/>
      <c r="G47" s="3"/>
      <c r="H47" s="3"/>
      <c r="I47" s="3"/>
      <c r="J47" s="3"/>
      <c r="K47" s="3"/>
      <c r="L47" s="3"/>
      <c r="M47" s="3"/>
      <c r="N47" s="3"/>
      <c r="O47" s="3"/>
      <c r="P47" s="3"/>
      <c r="Q47" s="3"/>
      <c r="R47" s="3"/>
      <c r="S47" s="13">
        <f>IFERROR(S46/S15,0)</f>
        <v>0</v>
      </c>
      <c r="T47"/>
      <c r="U47"/>
    </row>
    <row r="48" spans="1:21" ht="13.9" x14ac:dyDescent="0.4">
      <c r="B48" s="10"/>
      <c r="C48" s="3"/>
      <c r="D48" s="3"/>
      <c r="E48" s="3"/>
      <c r="F48" s="3"/>
      <c r="G48" s="3"/>
      <c r="H48" s="3"/>
      <c r="I48" s="3"/>
      <c r="J48" s="3"/>
      <c r="K48" s="3"/>
      <c r="L48" s="3"/>
      <c r="M48" s="3"/>
      <c r="N48" s="3"/>
      <c r="O48" s="3"/>
      <c r="P48" s="3"/>
      <c r="Q48" s="3"/>
      <c r="R48" s="3"/>
      <c r="S48" s="13"/>
      <c r="T48"/>
      <c r="U48"/>
    </row>
    <row r="49" spans="1:259" ht="15.4" x14ac:dyDescent="0.35">
      <c r="B49" s="2" t="s">
        <v>51</v>
      </c>
      <c r="C49" s="3"/>
      <c r="D49" s="3"/>
      <c r="E49" s="3"/>
      <c r="F49" s="3"/>
      <c r="G49" s="3"/>
      <c r="H49" s="3"/>
      <c r="I49" s="3"/>
      <c r="J49" s="3"/>
      <c r="K49" s="3"/>
      <c r="L49" s="3"/>
      <c r="M49" s="3"/>
      <c r="N49" s="3"/>
      <c r="O49" s="3"/>
      <c r="P49" s="3"/>
      <c r="Q49" s="3"/>
      <c r="R49" s="3"/>
      <c r="S49" s="28">
        <v>0</v>
      </c>
      <c r="T49"/>
      <c r="U49"/>
    </row>
    <row r="50" spans="1:259" x14ac:dyDescent="0.35">
      <c r="B50" s="2" t="s">
        <v>21</v>
      </c>
      <c r="C50" s="3"/>
      <c r="D50" s="3"/>
      <c r="E50" s="3"/>
      <c r="F50" s="3"/>
      <c r="G50" s="3"/>
      <c r="H50" s="3"/>
      <c r="I50" s="3"/>
      <c r="J50" s="3"/>
      <c r="K50" s="3"/>
      <c r="L50" s="3"/>
      <c r="M50" s="3"/>
      <c r="N50" s="3"/>
      <c r="O50" s="3"/>
      <c r="P50" s="3"/>
      <c r="Q50" s="3"/>
      <c r="R50" s="3"/>
      <c r="S50" s="13">
        <f>IFERROR(S49/S15,0)</f>
        <v>0</v>
      </c>
      <c r="T50"/>
      <c r="U50"/>
    </row>
    <row r="51" spans="1:259" x14ac:dyDescent="0.35">
      <c r="B51" s="2"/>
      <c r="C51" s="3"/>
      <c r="D51" s="3"/>
      <c r="E51" s="3"/>
      <c r="F51" s="3"/>
      <c r="G51" s="3"/>
      <c r="H51" s="3"/>
      <c r="I51" s="3"/>
      <c r="J51" s="3"/>
      <c r="K51" s="3"/>
      <c r="L51" s="3"/>
      <c r="M51" s="3"/>
      <c r="N51" s="3"/>
      <c r="O51" s="3"/>
      <c r="P51" s="3"/>
      <c r="Q51" s="3"/>
      <c r="R51" s="3"/>
      <c r="S51" s="13"/>
      <c r="T51"/>
      <c r="U51"/>
    </row>
    <row r="52" spans="1:259" ht="13.9" thickBot="1" x14ac:dyDescent="0.4">
      <c r="B52" s="5"/>
      <c r="C52" s="9"/>
      <c r="D52" s="9"/>
      <c r="E52" s="9"/>
      <c r="F52" s="9"/>
      <c r="G52" s="9"/>
      <c r="H52" s="9"/>
      <c r="I52" s="9"/>
      <c r="J52" s="9"/>
      <c r="K52" s="9"/>
      <c r="L52" s="9"/>
      <c r="M52" s="9"/>
      <c r="N52" s="9"/>
      <c r="O52" s="9"/>
      <c r="P52" s="9"/>
      <c r="Q52" s="9"/>
      <c r="R52" s="9"/>
      <c r="S52" s="16"/>
      <c r="T52"/>
      <c r="U52"/>
    </row>
    <row r="53" spans="1:259" s="44" customFormat="1" ht="30" customHeight="1" x14ac:dyDescent="0.35">
      <c r="B53" s="42" t="s">
        <v>25</v>
      </c>
      <c r="C53" s="45"/>
      <c r="D53" s="45"/>
      <c r="E53" s="45"/>
      <c r="F53" s="45"/>
      <c r="G53" s="45"/>
      <c r="H53" s="45"/>
      <c r="I53" s="45"/>
      <c r="J53" s="45"/>
      <c r="K53" s="45"/>
      <c r="L53" s="45"/>
      <c r="M53" s="45"/>
      <c r="N53" s="45"/>
      <c r="O53" s="45"/>
      <c r="P53" s="45"/>
      <c r="Q53" s="45"/>
    </row>
    <row r="54" spans="1:259" s="48" customFormat="1" ht="50.2" customHeight="1" x14ac:dyDescent="0.35">
      <c r="A54" s="46"/>
      <c r="B54" s="94" t="s">
        <v>58</v>
      </c>
      <c r="C54" s="94"/>
      <c r="D54" s="94"/>
      <c r="E54" s="94"/>
      <c r="F54" s="94"/>
      <c r="G54" s="94"/>
      <c r="H54" s="94"/>
      <c r="I54" s="94"/>
      <c r="J54" s="94"/>
      <c r="K54" s="94"/>
      <c r="L54" s="94"/>
      <c r="M54" s="94"/>
      <c r="N54" s="94"/>
      <c r="O54" s="94"/>
      <c r="P54" s="94"/>
      <c r="Q54" s="94"/>
      <c r="R54" s="94"/>
      <c r="S54" s="94"/>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row>
    <row r="55" spans="1:259" s="43" customFormat="1" ht="30" customHeight="1" x14ac:dyDescent="0.35">
      <c r="A55" s="44"/>
      <c r="B55" s="95" t="s">
        <v>48</v>
      </c>
      <c r="C55" s="95"/>
      <c r="D55" s="95"/>
      <c r="E55" s="95"/>
      <c r="F55" s="95"/>
      <c r="G55" s="95"/>
      <c r="H55" s="95"/>
      <c r="I55" s="95"/>
      <c r="J55" s="95"/>
      <c r="K55" s="95"/>
      <c r="L55" s="95"/>
      <c r="M55" s="95"/>
      <c r="N55" s="95"/>
      <c r="O55" s="95"/>
      <c r="P55" s="95"/>
      <c r="Q55" s="95"/>
      <c r="R55" s="95"/>
      <c r="S55" s="95"/>
    </row>
    <row r="56" spans="1:259" s="43" customFormat="1" ht="30" customHeight="1" x14ac:dyDescent="0.35">
      <c r="A56" s="44"/>
      <c r="B56" s="43" t="s">
        <v>38</v>
      </c>
    </row>
    <row r="57" spans="1:259" customFormat="1" x14ac:dyDescent="0.35">
      <c r="B57" s="20"/>
      <c r="C57" s="20"/>
      <c r="D57" s="20"/>
      <c r="E57" s="20"/>
      <c r="F57" s="20"/>
      <c r="G57" s="20"/>
      <c r="H57" s="20"/>
      <c r="I57" s="20"/>
      <c r="J57" s="20"/>
      <c r="K57" s="20"/>
      <c r="L57" s="20"/>
      <c r="M57" s="20"/>
      <c r="N57" s="20"/>
      <c r="O57" s="20"/>
      <c r="P57" s="20"/>
      <c r="Q57" s="20"/>
    </row>
  </sheetData>
  <sheetProtection sheet="1" selectLockedCells="1"/>
  <mergeCells count="4">
    <mergeCell ref="B10:S10"/>
    <mergeCell ref="B54:S54"/>
    <mergeCell ref="B55:S55"/>
    <mergeCell ref="L2:S2"/>
  </mergeCells>
  <pageMargins left="0.25" right="0.21" top="0.42" bottom="0.39" header="0.23" footer="0.17"/>
  <pageSetup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BB5F6-11A9-47F1-AA7D-0A11920CF3E6}">
  <sheetPr>
    <pageSetUpPr fitToPage="1"/>
  </sheetPr>
  <dimension ref="A1:IY57"/>
  <sheetViews>
    <sheetView zoomScale="80" zoomScaleNormal="80" workbookViewId="0">
      <selection activeCell="S49" sqref="S49"/>
    </sheetView>
  </sheetViews>
  <sheetFormatPr defaultColWidth="9" defaultRowHeight="13.5" x14ac:dyDescent="0.35"/>
  <cols>
    <col min="2" max="2" width="38.25" style="20" customWidth="1"/>
    <col min="3" max="18" width="13.0625" style="20" customWidth="1"/>
    <col min="19" max="19" width="13.5625" style="20" customWidth="1"/>
    <col min="20" max="16384" width="9" style="20"/>
  </cols>
  <sheetData>
    <row r="1" spans="1:29" x14ac:dyDescent="0.35">
      <c r="B1"/>
      <c r="C1"/>
      <c r="D1"/>
      <c r="E1"/>
      <c r="F1"/>
      <c r="G1"/>
      <c r="H1"/>
      <c r="I1"/>
      <c r="J1"/>
      <c r="K1"/>
      <c r="L1"/>
      <c r="M1"/>
      <c r="N1"/>
      <c r="O1"/>
      <c r="P1"/>
      <c r="Q1"/>
      <c r="R1"/>
      <c r="S1"/>
      <c r="T1"/>
      <c r="U1"/>
    </row>
    <row r="2" spans="1:29" ht="13.9" x14ac:dyDescent="0.4">
      <c r="B2" s="65" t="s">
        <v>54</v>
      </c>
      <c r="C2" s="19"/>
      <c r="D2" s="19"/>
      <c r="E2" s="19"/>
      <c r="F2" s="19"/>
      <c r="G2" s="19"/>
      <c r="H2"/>
      <c r="I2"/>
      <c r="J2"/>
      <c r="K2" s="8" t="s">
        <v>45</v>
      </c>
      <c r="L2" s="96" t="s">
        <v>46</v>
      </c>
      <c r="M2" s="96"/>
      <c r="N2" s="96"/>
      <c r="O2" s="96"/>
      <c r="P2" s="96"/>
      <c r="Q2" s="96"/>
      <c r="R2" s="96"/>
      <c r="S2" s="96"/>
      <c r="T2"/>
      <c r="U2"/>
    </row>
    <row r="3" spans="1:29" ht="13.9" x14ac:dyDescent="0.4">
      <c r="B3" s="65" t="s">
        <v>41</v>
      </c>
      <c r="C3"/>
      <c r="D3"/>
      <c r="E3"/>
      <c r="F3"/>
      <c r="G3"/>
      <c r="H3"/>
      <c r="I3"/>
      <c r="J3"/>
      <c r="K3"/>
      <c r="L3"/>
      <c r="M3"/>
      <c r="N3"/>
      <c r="O3"/>
      <c r="P3"/>
      <c r="Q3"/>
      <c r="R3"/>
      <c r="S3"/>
      <c r="T3"/>
      <c r="U3"/>
    </row>
    <row r="4" spans="1:29" ht="13.9" x14ac:dyDescent="0.4">
      <c r="B4" s="65" t="s">
        <v>65</v>
      </c>
      <c r="C4"/>
      <c r="D4"/>
      <c r="E4"/>
      <c r="F4"/>
      <c r="G4"/>
      <c r="H4"/>
      <c r="I4"/>
      <c r="J4"/>
      <c r="K4"/>
      <c r="L4"/>
      <c r="M4"/>
      <c r="N4"/>
      <c r="O4"/>
      <c r="P4"/>
      <c r="Q4"/>
      <c r="S4"/>
      <c r="T4"/>
      <c r="U4"/>
    </row>
    <row r="5" spans="1:29" ht="13.9" x14ac:dyDescent="0.4">
      <c r="B5" s="8" t="s">
        <v>22</v>
      </c>
      <c r="C5"/>
      <c r="D5"/>
      <c r="E5"/>
      <c r="F5" s="34"/>
      <c r="G5"/>
      <c r="H5"/>
      <c r="I5"/>
      <c r="J5"/>
      <c r="K5"/>
      <c r="L5"/>
      <c r="M5"/>
      <c r="N5"/>
      <c r="O5"/>
      <c r="P5"/>
      <c r="Q5"/>
      <c r="R5"/>
      <c r="S5"/>
      <c r="T5"/>
      <c r="U5"/>
    </row>
    <row r="6" spans="1:29" ht="15" customHeight="1" x14ac:dyDescent="0.35">
      <c r="B6" s="21" t="s">
        <v>23</v>
      </c>
      <c r="C6"/>
      <c r="D6"/>
      <c r="E6"/>
      <c r="F6"/>
      <c r="G6"/>
      <c r="H6"/>
      <c r="I6"/>
      <c r="J6"/>
      <c r="K6"/>
      <c r="L6"/>
      <c r="M6"/>
      <c r="N6"/>
      <c r="O6"/>
      <c r="P6"/>
      <c r="Q6"/>
      <c r="R6"/>
      <c r="S6"/>
      <c r="T6"/>
      <c r="U6"/>
    </row>
    <row r="7" spans="1:29" x14ac:dyDescent="0.35">
      <c r="B7"/>
      <c r="C7"/>
      <c r="D7"/>
      <c r="E7"/>
      <c r="F7"/>
      <c r="G7"/>
      <c r="H7"/>
      <c r="I7"/>
      <c r="J7"/>
      <c r="K7"/>
      <c r="L7"/>
      <c r="M7"/>
      <c r="N7"/>
      <c r="O7"/>
      <c r="P7"/>
      <c r="Q7"/>
      <c r="R7"/>
      <c r="S7"/>
      <c r="T7"/>
      <c r="U7"/>
    </row>
    <row r="8" spans="1:29" ht="13.9" x14ac:dyDescent="0.4">
      <c r="B8" s="8" t="s">
        <v>49</v>
      </c>
      <c r="E8"/>
      <c r="F8"/>
      <c r="G8"/>
      <c r="H8"/>
      <c r="I8"/>
      <c r="J8"/>
      <c r="K8"/>
      <c r="L8"/>
      <c r="M8"/>
      <c r="N8"/>
      <c r="O8"/>
      <c r="P8"/>
      <c r="Q8"/>
      <c r="R8"/>
      <c r="S8"/>
      <c r="T8"/>
      <c r="U8"/>
    </row>
    <row r="9" spans="1:29" x14ac:dyDescent="0.35">
      <c r="B9" s="63" t="s">
        <v>56</v>
      </c>
      <c r="E9"/>
      <c r="F9"/>
      <c r="G9"/>
      <c r="H9"/>
      <c r="I9"/>
      <c r="J9"/>
      <c r="K9"/>
      <c r="L9"/>
      <c r="M9"/>
      <c r="N9"/>
      <c r="O9"/>
      <c r="P9"/>
      <c r="Q9"/>
      <c r="R9"/>
      <c r="S9"/>
      <c r="T9"/>
      <c r="U9"/>
    </row>
    <row r="10" spans="1:29" ht="14.25" thickBot="1" x14ac:dyDescent="0.45">
      <c r="B10" s="93" t="s">
        <v>24</v>
      </c>
      <c r="C10" s="93"/>
      <c r="D10" s="93"/>
      <c r="E10" s="93"/>
      <c r="F10" s="93"/>
      <c r="G10" s="93"/>
      <c r="H10" s="93"/>
      <c r="I10" s="93"/>
      <c r="J10" s="93"/>
      <c r="K10" s="93"/>
      <c r="L10" s="93"/>
      <c r="M10" s="93"/>
      <c r="N10" s="93"/>
      <c r="O10" s="93"/>
      <c r="P10" s="93"/>
      <c r="Q10" s="93"/>
      <c r="R10" s="93"/>
      <c r="S10" s="93"/>
      <c r="T10"/>
      <c r="U10"/>
    </row>
    <row r="11" spans="1:29" s="69" customFormat="1" ht="14.25" thickBot="1" x14ac:dyDescent="0.45">
      <c r="A11" s="63"/>
      <c r="B11" s="66" t="s">
        <v>52</v>
      </c>
      <c r="C11" s="67">
        <v>2027</v>
      </c>
      <c r="D11" s="67">
        <f t="shared" ref="D11:R11" si="0">C11+1</f>
        <v>2028</v>
      </c>
      <c r="E11" s="67">
        <f t="shared" si="0"/>
        <v>2029</v>
      </c>
      <c r="F11" s="67">
        <f t="shared" si="0"/>
        <v>2030</v>
      </c>
      <c r="G11" s="67">
        <f t="shared" si="0"/>
        <v>2031</v>
      </c>
      <c r="H11" s="67">
        <f t="shared" si="0"/>
        <v>2032</v>
      </c>
      <c r="I11" s="67">
        <f t="shared" si="0"/>
        <v>2033</v>
      </c>
      <c r="J11" s="67">
        <f t="shared" si="0"/>
        <v>2034</v>
      </c>
      <c r="K11" s="67">
        <f t="shared" si="0"/>
        <v>2035</v>
      </c>
      <c r="L11" s="67">
        <f t="shared" si="0"/>
        <v>2036</v>
      </c>
      <c r="M11" s="67">
        <f t="shared" si="0"/>
        <v>2037</v>
      </c>
      <c r="N11" s="67">
        <f t="shared" si="0"/>
        <v>2038</v>
      </c>
      <c r="O11" s="67">
        <f t="shared" si="0"/>
        <v>2039</v>
      </c>
      <c r="P11" s="67">
        <f t="shared" si="0"/>
        <v>2040</v>
      </c>
      <c r="Q11" s="67">
        <f t="shared" si="0"/>
        <v>2041</v>
      </c>
      <c r="R11" s="67">
        <f t="shared" si="0"/>
        <v>2042</v>
      </c>
      <c r="S11" s="68" t="s">
        <v>1</v>
      </c>
      <c r="T11" s="63"/>
      <c r="U11" s="63"/>
      <c r="V11" s="20"/>
      <c r="W11" s="20"/>
      <c r="X11" s="20"/>
      <c r="Y11" s="20"/>
      <c r="Z11" s="20"/>
      <c r="AA11" s="20"/>
      <c r="AB11" s="20"/>
      <c r="AC11" s="20"/>
    </row>
    <row r="12" spans="1:29" s="69" customFormat="1" ht="13.9" x14ac:dyDescent="0.4">
      <c r="A12" s="63"/>
      <c r="B12" s="71" t="s">
        <v>7</v>
      </c>
      <c r="C12" s="72"/>
      <c r="D12" s="72"/>
      <c r="E12" s="72"/>
      <c r="F12" s="72"/>
      <c r="G12" s="72"/>
      <c r="H12" s="72"/>
      <c r="I12" s="72"/>
      <c r="J12" s="72"/>
      <c r="K12" s="72"/>
      <c r="L12" s="72"/>
      <c r="M12" s="72"/>
      <c r="N12" s="72"/>
      <c r="O12" s="72"/>
      <c r="P12" s="72"/>
      <c r="Q12" s="72"/>
      <c r="R12" s="72"/>
      <c r="S12" s="73"/>
      <c r="T12" s="63"/>
      <c r="U12" s="63"/>
      <c r="V12" s="20"/>
      <c r="W12" s="20"/>
      <c r="X12" s="20"/>
      <c r="Y12" s="20"/>
      <c r="Z12" s="20"/>
      <c r="AA12" s="20"/>
      <c r="AB12" s="20"/>
      <c r="AC12" s="20"/>
    </row>
    <row r="13" spans="1:29" s="69" customFormat="1" ht="15.75" x14ac:dyDescent="0.45">
      <c r="A13" s="63"/>
      <c r="B13" s="74" t="s">
        <v>57</v>
      </c>
      <c r="C13" s="75">
        <f>(2715996.56101776/12)*10</f>
        <v>2263330.4675147999</v>
      </c>
      <c r="D13" s="75">
        <v>2770316.4922381151</v>
      </c>
      <c r="E13" s="75">
        <v>2825722.8220828772</v>
      </c>
      <c r="F13" s="75">
        <v>2882237.2785245348</v>
      </c>
      <c r="G13" s="75">
        <v>2939882.0240950254</v>
      </c>
      <c r="H13" s="75">
        <v>2998679.6645769258</v>
      </c>
      <c r="I13" s="75">
        <v>3058653.2578684641</v>
      </c>
      <c r="J13" s="75">
        <v>3119826.3230258333</v>
      </c>
      <c r="K13" s="75">
        <v>3182222.8494863501</v>
      </c>
      <c r="L13" s="75">
        <v>3245867.3064760771</v>
      </c>
      <c r="M13" s="75">
        <v>3310784.6526055988</v>
      </c>
      <c r="N13" s="75">
        <v>3377000.3456577109</v>
      </c>
      <c r="O13" s="75">
        <v>3444540.3525708653</v>
      </c>
      <c r="P13" s="75">
        <v>3513431.1596222827</v>
      </c>
      <c r="Q13" s="75">
        <v>3583699.7828147286</v>
      </c>
      <c r="R13" s="75">
        <f>(3655373.77847102/12)*2</f>
        <v>609228.96307850338</v>
      </c>
      <c r="S13" s="76">
        <f>SUM(C13:R13)</f>
        <v>47125423.742238693</v>
      </c>
      <c r="T13" s="63"/>
      <c r="U13" s="63"/>
      <c r="V13" s="20"/>
      <c r="W13" s="20"/>
      <c r="X13" s="20"/>
      <c r="Y13" s="20"/>
      <c r="Z13" s="20"/>
      <c r="AA13" s="20"/>
      <c r="AB13" s="20"/>
      <c r="AC13" s="20"/>
    </row>
    <row r="14" spans="1:29" s="69" customFormat="1" x14ac:dyDescent="0.35">
      <c r="A14" s="63"/>
      <c r="B14" s="74" t="s">
        <v>0</v>
      </c>
      <c r="C14" s="22">
        <f t="shared" ref="C14:S14" si="1">IFERROR(C23/C13,0)</f>
        <v>0</v>
      </c>
      <c r="D14" s="22">
        <f t="shared" si="1"/>
        <v>0</v>
      </c>
      <c r="E14" s="22">
        <f t="shared" si="1"/>
        <v>0</v>
      </c>
      <c r="F14" s="22">
        <f t="shared" si="1"/>
        <v>0</v>
      </c>
      <c r="G14" s="22">
        <f t="shared" si="1"/>
        <v>0</v>
      </c>
      <c r="H14" s="22">
        <f t="shared" si="1"/>
        <v>0</v>
      </c>
      <c r="I14" s="22">
        <f t="shared" si="1"/>
        <v>0</v>
      </c>
      <c r="J14" s="22">
        <f t="shared" si="1"/>
        <v>0</v>
      </c>
      <c r="K14" s="22">
        <f t="shared" si="1"/>
        <v>0</v>
      </c>
      <c r="L14" s="22">
        <f t="shared" si="1"/>
        <v>0</v>
      </c>
      <c r="M14" s="22">
        <f t="shared" si="1"/>
        <v>0</v>
      </c>
      <c r="N14" s="22">
        <f t="shared" si="1"/>
        <v>0</v>
      </c>
      <c r="O14" s="22">
        <f t="shared" si="1"/>
        <v>0</v>
      </c>
      <c r="P14" s="22">
        <f t="shared" si="1"/>
        <v>0</v>
      </c>
      <c r="Q14" s="22">
        <f t="shared" si="1"/>
        <v>0</v>
      </c>
      <c r="R14" s="22">
        <f t="shared" si="1"/>
        <v>0</v>
      </c>
      <c r="S14" s="23">
        <f t="shared" si="1"/>
        <v>0</v>
      </c>
      <c r="T14" s="63"/>
      <c r="U14" s="63"/>
      <c r="V14" s="20"/>
      <c r="W14" s="20"/>
      <c r="X14" s="20"/>
      <c r="Y14" s="20"/>
      <c r="Z14" s="20"/>
      <c r="AA14" s="20"/>
      <c r="AB14" s="20"/>
      <c r="AC14" s="20"/>
    </row>
    <row r="15" spans="1:29" s="69" customFormat="1" x14ac:dyDescent="0.35">
      <c r="A15" s="63"/>
      <c r="B15" s="74" t="s">
        <v>47</v>
      </c>
      <c r="C15" s="77">
        <v>1909</v>
      </c>
      <c r="D15" s="77">
        <f t="shared" ref="D15:R15" si="2">C15</f>
        <v>1909</v>
      </c>
      <c r="E15" s="77">
        <f t="shared" si="2"/>
        <v>1909</v>
      </c>
      <c r="F15" s="77">
        <f t="shared" si="2"/>
        <v>1909</v>
      </c>
      <c r="G15" s="77">
        <f t="shared" si="2"/>
        <v>1909</v>
      </c>
      <c r="H15" s="77">
        <f t="shared" si="2"/>
        <v>1909</v>
      </c>
      <c r="I15" s="77">
        <f t="shared" si="2"/>
        <v>1909</v>
      </c>
      <c r="J15" s="77">
        <f t="shared" si="2"/>
        <v>1909</v>
      </c>
      <c r="K15" s="77">
        <f t="shared" si="2"/>
        <v>1909</v>
      </c>
      <c r="L15" s="77">
        <f t="shared" si="2"/>
        <v>1909</v>
      </c>
      <c r="M15" s="77">
        <f t="shared" si="2"/>
        <v>1909</v>
      </c>
      <c r="N15" s="77">
        <f t="shared" si="2"/>
        <v>1909</v>
      </c>
      <c r="O15" s="77">
        <f t="shared" si="2"/>
        <v>1909</v>
      </c>
      <c r="P15" s="77">
        <f>J15</f>
        <v>1909</v>
      </c>
      <c r="Q15" s="77">
        <f t="shared" si="2"/>
        <v>1909</v>
      </c>
      <c r="R15" s="77">
        <f t="shared" si="2"/>
        <v>1909</v>
      </c>
      <c r="S15" s="78">
        <f>IF(MIN(C15:R15)&lt;&gt;MAX(C15:R15),"Please verify inconsistency of Sq. Ft. numbers in pro forma",AVERAGE(C15:R15))</f>
        <v>1909</v>
      </c>
      <c r="T15" s="63"/>
      <c r="U15" s="63"/>
      <c r="V15" s="20"/>
      <c r="W15" s="20"/>
      <c r="X15" s="20"/>
      <c r="Y15" s="20"/>
      <c r="Z15" s="20"/>
      <c r="AA15" s="20"/>
      <c r="AB15" s="20"/>
      <c r="AC15" s="20"/>
    </row>
    <row r="16" spans="1:29" x14ac:dyDescent="0.35">
      <c r="B16" s="2" t="s">
        <v>12</v>
      </c>
      <c r="C16" s="3">
        <f t="shared" ref="C16:R16" si="3">IFERROR(C23/C15,0)</f>
        <v>0</v>
      </c>
      <c r="D16" s="3">
        <f t="shared" si="3"/>
        <v>0</v>
      </c>
      <c r="E16" s="3">
        <f t="shared" si="3"/>
        <v>0</v>
      </c>
      <c r="F16" s="3">
        <f t="shared" si="3"/>
        <v>0</v>
      </c>
      <c r="G16" s="3">
        <f t="shared" si="3"/>
        <v>0</v>
      </c>
      <c r="H16" s="3">
        <f t="shared" si="3"/>
        <v>0</v>
      </c>
      <c r="I16" s="3">
        <f t="shared" si="3"/>
        <v>0</v>
      </c>
      <c r="J16" s="3">
        <f t="shared" si="3"/>
        <v>0</v>
      </c>
      <c r="K16" s="3">
        <f t="shared" si="3"/>
        <v>0</v>
      </c>
      <c r="L16" s="3">
        <f t="shared" si="3"/>
        <v>0</v>
      </c>
      <c r="M16" s="3">
        <f t="shared" si="3"/>
        <v>0</v>
      </c>
      <c r="N16" s="3">
        <f t="shared" si="3"/>
        <v>0</v>
      </c>
      <c r="O16" s="3">
        <f t="shared" si="3"/>
        <v>0</v>
      </c>
      <c r="P16" s="3">
        <f t="shared" si="3"/>
        <v>0</v>
      </c>
      <c r="Q16" s="3">
        <f t="shared" si="3"/>
        <v>0</v>
      </c>
      <c r="R16" s="3">
        <f t="shared" si="3"/>
        <v>0</v>
      </c>
      <c r="S16" s="31">
        <f>IFERROR(S23/S15/10,0)</f>
        <v>0</v>
      </c>
      <c r="T16"/>
      <c r="U16"/>
    </row>
    <row r="17" spans="1:29" ht="14" customHeight="1" x14ac:dyDescent="0.35">
      <c r="B17" s="2"/>
      <c r="C17" s="3"/>
      <c r="D17" s="3"/>
      <c r="E17" s="3"/>
      <c r="F17" s="3"/>
      <c r="G17" s="3"/>
      <c r="H17" s="3"/>
      <c r="I17" s="3"/>
      <c r="J17" s="3"/>
      <c r="K17" s="3"/>
      <c r="L17" s="3"/>
      <c r="M17" s="3"/>
      <c r="N17" s="3"/>
      <c r="O17" s="3"/>
      <c r="P17" s="3"/>
      <c r="Q17" s="3"/>
      <c r="R17" s="3"/>
      <c r="S17" s="11"/>
      <c r="T17"/>
      <c r="U17"/>
    </row>
    <row r="18" spans="1:29" s="29" customFormat="1" ht="14" customHeight="1" x14ac:dyDescent="0.4">
      <c r="A18" s="8"/>
      <c r="B18" s="1" t="s">
        <v>6</v>
      </c>
      <c r="C18" s="3"/>
      <c r="D18" s="3"/>
      <c r="E18" s="3"/>
      <c r="F18" s="3"/>
      <c r="G18" s="3"/>
      <c r="H18" s="3"/>
      <c r="I18" s="3"/>
      <c r="J18" s="3"/>
      <c r="K18" s="3"/>
      <c r="L18" s="3"/>
      <c r="M18" s="3"/>
      <c r="N18" s="3"/>
      <c r="O18" s="3"/>
      <c r="P18" s="3"/>
      <c r="Q18" s="3"/>
      <c r="R18" s="3"/>
      <c r="S18" s="11"/>
      <c r="T18" s="8"/>
      <c r="U18" s="8"/>
      <c r="V18" s="20"/>
      <c r="W18" s="20"/>
      <c r="X18" s="20"/>
      <c r="Y18" s="20"/>
      <c r="Z18" s="20"/>
      <c r="AA18" s="20"/>
      <c r="AB18" s="20"/>
      <c r="AC18" s="20"/>
    </row>
    <row r="19" spans="1:29" s="29" customFormat="1" ht="14" customHeight="1" x14ac:dyDescent="0.4">
      <c r="A19" s="8"/>
      <c r="B19" s="1" t="s">
        <v>33</v>
      </c>
      <c r="C19" s="3"/>
      <c r="D19" s="3"/>
      <c r="E19" s="3"/>
      <c r="F19" s="3"/>
      <c r="G19" s="3"/>
      <c r="H19" s="3"/>
      <c r="I19" s="3"/>
      <c r="J19" s="3"/>
      <c r="K19" s="3"/>
      <c r="L19" s="3"/>
      <c r="M19" s="3"/>
      <c r="N19" s="3"/>
      <c r="O19" s="3"/>
      <c r="P19" s="3"/>
      <c r="Q19" s="3"/>
      <c r="R19" s="3"/>
      <c r="S19" s="11"/>
      <c r="T19" s="8"/>
      <c r="U19" s="8"/>
      <c r="V19" s="20"/>
      <c r="W19" s="20"/>
      <c r="X19" s="20"/>
      <c r="Y19" s="20"/>
      <c r="Z19" s="20"/>
      <c r="AA19" s="20"/>
      <c r="AB19" s="20"/>
      <c r="AC19" s="20"/>
    </row>
    <row r="20" spans="1:29" s="29" customFormat="1" ht="14" customHeight="1" x14ac:dyDescent="0.4">
      <c r="A20" s="8"/>
      <c r="B20" s="35" t="s">
        <v>53</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11">
        <f>SUM(C20:R20)</f>
        <v>0</v>
      </c>
      <c r="T20" s="8"/>
      <c r="U20" s="8"/>
      <c r="V20" s="20"/>
      <c r="W20" s="20"/>
      <c r="X20" s="20"/>
      <c r="Y20" s="20"/>
      <c r="Z20" s="20"/>
      <c r="AA20" s="20"/>
      <c r="AB20" s="20"/>
      <c r="AC20" s="20"/>
    </row>
    <row r="21" spans="1:29" s="29" customFormat="1" ht="14.55" customHeight="1" x14ac:dyDescent="0.4">
      <c r="A21" s="8"/>
      <c r="B21" s="35" t="s">
        <v>36</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11">
        <f t="shared" ref="S21:S22" si="4">SUM(C21:R21)</f>
        <v>0</v>
      </c>
      <c r="T21" s="8"/>
      <c r="U21" s="8"/>
      <c r="V21" s="20"/>
      <c r="W21" s="20"/>
      <c r="X21" s="20"/>
      <c r="Y21" s="20"/>
      <c r="Z21" s="20"/>
      <c r="AA21" s="20"/>
      <c r="AB21" s="20"/>
      <c r="AC21" s="20"/>
    </row>
    <row r="22" spans="1:29" s="29" customFormat="1" ht="13.9" x14ac:dyDescent="0.4">
      <c r="A22" s="8"/>
      <c r="B22" s="35" t="s">
        <v>34</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12">
        <f t="shared" si="4"/>
        <v>0</v>
      </c>
      <c r="T22" s="8"/>
      <c r="U22" s="8"/>
      <c r="V22" s="20"/>
      <c r="W22" s="20"/>
      <c r="X22" s="20"/>
      <c r="Y22" s="20"/>
      <c r="Z22" s="20"/>
      <c r="AA22" s="20"/>
      <c r="AB22" s="20"/>
      <c r="AC22" s="20"/>
    </row>
    <row r="23" spans="1:29" ht="13.9" x14ac:dyDescent="0.4">
      <c r="B23" s="1" t="s">
        <v>37</v>
      </c>
      <c r="C23" s="36">
        <f t="shared" ref="C23:S23" si="5">SUM(C20:C22)</f>
        <v>0</v>
      </c>
      <c r="D23" s="36">
        <f t="shared" si="5"/>
        <v>0</v>
      </c>
      <c r="E23" s="36">
        <f t="shared" si="5"/>
        <v>0</v>
      </c>
      <c r="F23" s="36">
        <f t="shared" si="5"/>
        <v>0</v>
      </c>
      <c r="G23" s="36">
        <f t="shared" si="5"/>
        <v>0</v>
      </c>
      <c r="H23" s="36">
        <f t="shared" si="5"/>
        <v>0</v>
      </c>
      <c r="I23" s="36">
        <f t="shared" si="5"/>
        <v>0</v>
      </c>
      <c r="J23" s="36">
        <f t="shared" si="5"/>
        <v>0</v>
      </c>
      <c r="K23" s="36">
        <f t="shared" si="5"/>
        <v>0</v>
      </c>
      <c r="L23" s="36">
        <f t="shared" si="5"/>
        <v>0</v>
      </c>
      <c r="M23" s="36">
        <f t="shared" si="5"/>
        <v>0</v>
      </c>
      <c r="N23" s="36">
        <f t="shared" si="5"/>
        <v>0</v>
      </c>
      <c r="O23" s="36">
        <f t="shared" si="5"/>
        <v>0</v>
      </c>
      <c r="P23" s="36">
        <f t="shared" si="5"/>
        <v>0</v>
      </c>
      <c r="Q23" s="36">
        <f t="shared" si="5"/>
        <v>0</v>
      </c>
      <c r="R23" s="36">
        <f t="shared" si="5"/>
        <v>0</v>
      </c>
      <c r="S23" s="37">
        <f t="shared" si="5"/>
        <v>0</v>
      </c>
      <c r="T23"/>
      <c r="U23"/>
    </row>
    <row r="24" spans="1:29" x14ac:dyDescent="0.35">
      <c r="B24" s="2"/>
      <c r="C24" s="3"/>
      <c r="D24" s="3"/>
      <c r="E24" s="3"/>
      <c r="F24" s="3"/>
      <c r="G24" s="3"/>
      <c r="H24" s="3"/>
      <c r="I24" s="3"/>
      <c r="J24" s="3"/>
      <c r="K24" s="3"/>
      <c r="L24" s="3"/>
      <c r="M24" s="3"/>
      <c r="N24" s="3"/>
      <c r="O24" s="3"/>
      <c r="P24" s="3"/>
      <c r="Q24" s="3"/>
      <c r="R24" s="3"/>
      <c r="S24" s="11"/>
      <c r="T24"/>
      <c r="U24"/>
    </row>
    <row r="25" spans="1:29" x14ac:dyDescent="0.35">
      <c r="B25" s="2" t="s">
        <v>2</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12">
        <f>SUM(C25:R25)</f>
        <v>0</v>
      </c>
      <c r="T25"/>
      <c r="U25"/>
    </row>
    <row r="26" spans="1:29" x14ac:dyDescent="0.35">
      <c r="B26" s="2" t="s">
        <v>4</v>
      </c>
      <c r="C26" s="3">
        <f t="shared" ref="C26:R26" si="6">C23-C25</f>
        <v>0</v>
      </c>
      <c r="D26" s="3">
        <f t="shared" si="6"/>
        <v>0</v>
      </c>
      <c r="E26" s="3">
        <f t="shared" si="6"/>
        <v>0</v>
      </c>
      <c r="F26" s="3">
        <f t="shared" si="6"/>
        <v>0</v>
      </c>
      <c r="G26" s="3">
        <f t="shared" si="6"/>
        <v>0</v>
      </c>
      <c r="H26" s="3">
        <f t="shared" si="6"/>
        <v>0</v>
      </c>
      <c r="I26" s="3">
        <f t="shared" si="6"/>
        <v>0</v>
      </c>
      <c r="J26" s="3">
        <f t="shared" si="6"/>
        <v>0</v>
      </c>
      <c r="K26" s="3">
        <f t="shared" si="6"/>
        <v>0</v>
      </c>
      <c r="L26" s="3">
        <f t="shared" si="6"/>
        <v>0</v>
      </c>
      <c r="M26" s="3">
        <f t="shared" si="6"/>
        <v>0</v>
      </c>
      <c r="N26" s="3">
        <f t="shared" si="6"/>
        <v>0</v>
      </c>
      <c r="O26" s="3">
        <f t="shared" si="6"/>
        <v>0</v>
      </c>
      <c r="P26" s="3">
        <f t="shared" si="6"/>
        <v>0</v>
      </c>
      <c r="Q26" s="3">
        <f t="shared" si="6"/>
        <v>0</v>
      </c>
      <c r="R26" s="3">
        <f t="shared" si="6"/>
        <v>0</v>
      </c>
      <c r="S26" s="11">
        <f>S23-S25</f>
        <v>0</v>
      </c>
      <c r="T26"/>
      <c r="U26"/>
    </row>
    <row r="27" spans="1:29" x14ac:dyDescent="0.35">
      <c r="B27" s="2"/>
      <c r="C27" s="3"/>
      <c r="D27" s="3"/>
      <c r="E27" s="3"/>
      <c r="F27" s="3"/>
      <c r="G27" s="3"/>
      <c r="H27" s="3"/>
      <c r="I27" s="3"/>
      <c r="J27" s="3"/>
      <c r="K27" s="3"/>
      <c r="L27" s="3"/>
      <c r="M27" s="3"/>
      <c r="N27" s="3"/>
      <c r="O27" s="3"/>
      <c r="P27" s="3"/>
      <c r="Q27" s="3"/>
      <c r="R27" s="3"/>
      <c r="S27" s="11"/>
      <c r="T27"/>
      <c r="U27"/>
    </row>
    <row r="28" spans="1:29" ht="13.9" x14ac:dyDescent="0.4">
      <c r="B28" s="6" t="s">
        <v>5</v>
      </c>
      <c r="C28" s="3"/>
      <c r="D28" s="3"/>
      <c r="E28" s="3"/>
      <c r="F28" s="3"/>
      <c r="G28" s="3"/>
      <c r="H28" s="3"/>
      <c r="I28" s="3"/>
      <c r="J28" s="3"/>
      <c r="K28" s="3"/>
      <c r="L28" s="3"/>
      <c r="M28" s="3"/>
      <c r="N28" s="3"/>
      <c r="O28" s="3"/>
      <c r="P28" s="3"/>
      <c r="Q28" s="3"/>
      <c r="R28" s="3"/>
      <c r="S28" s="11"/>
      <c r="T28"/>
      <c r="U28"/>
    </row>
    <row r="29" spans="1:29" x14ac:dyDescent="0.35">
      <c r="B29" s="2" t="s">
        <v>13</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11">
        <f t="shared" ref="S29:S39" si="7">SUM(C29:R29)</f>
        <v>0</v>
      </c>
      <c r="T29"/>
      <c r="U29"/>
    </row>
    <row r="30" spans="1:29" x14ac:dyDescent="0.35">
      <c r="B30" s="2" t="s">
        <v>14</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11">
        <f t="shared" si="7"/>
        <v>0</v>
      </c>
      <c r="T30"/>
      <c r="U30"/>
    </row>
    <row r="31" spans="1:29" x14ac:dyDescent="0.35">
      <c r="B31" s="2" t="s">
        <v>15</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11">
        <f t="shared" si="7"/>
        <v>0</v>
      </c>
      <c r="T31"/>
      <c r="U31"/>
    </row>
    <row r="32" spans="1:29" x14ac:dyDescent="0.35">
      <c r="B32" s="2" t="s">
        <v>20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11">
        <f t="shared" si="7"/>
        <v>0</v>
      </c>
      <c r="T32"/>
      <c r="U32"/>
    </row>
    <row r="33" spans="1:21" x14ac:dyDescent="0.35">
      <c r="B33" s="2" t="s">
        <v>19</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11">
        <f t="shared" si="7"/>
        <v>0</v>
      </c>
      <c r="T33"/>
      <c r="U33"/>
    </row>
    <row r="34" spans="1:21" x14ac:dyDescent="0.35">
      <c r="B34" s="2" t="s">
        <v>32</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11">
        <f t="shared" si="7"/>
        <v>0</v>
      </c>
      <c r="T34"/>
      <c r="U34"/>
    </row>
    <row r="35" spans="1:21" x14ac:dyDescent="0.35">
      <c r="B35" s="2" t="s">
        <v>31</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11">
        <f t="shared" si="7"/>
        <v>0</v>
      </c>
      <c r="T35"/>
      <c r="U35"/>
    </row>
    <row r="36" spans="1:21" x14ac:dyDescent="0.35">
      <c r="B36" s="2" t="s">
        <v>17</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11">
        <f t="shared" si="7"/>
        <v>0</v>
      </c>
      <c r="T36"/>
      <c r="U36"/>
    </row>
    <row r="37" spans="1:21" x14ac:dyDescent="0.35">
      <c r="B37" s="2" t="s">
        <v>27</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11">
        <f t="shared" si="7"/>
        <v>0</v>
      </c>
      <c r="T37"/>
      <c r="U37"/>
    </row>
    <row r="38" spans="1:21" x14ac:dyDescent="0.35">
      <c r="B38" s="2" t="s">
        <v>18</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11">
        <f t="shared" si="7"/>
        <v>0</v>
      </c>
      <c r="T38"/>
      <c r="U38"/>
    </row>
    <row r="39" spans="1:21" s="29" customFormat="1" ht="13.9" x14ac:dyDescent="0.4">
      <c r="A39" s="8"/>
      <c r="B39" s="2" t="s">
        <v>3</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12">
        <f t="shared" si="7"/>
        <v>0</v>
      </c>
      <c r="T39" s="8"/>
      <c r="U39" s="8"/>
    </row>
    <row r="40" spans="1:21" ht="13.9" x14ac:dyDescent="0.4">
      <c r="B40" s="1" t="s">
        <v>8</v>
      </c>
      <c r="C40" s="4">
        <f t="shared" ref="C40:S40" si="8">SUM(C29:C39)</f>
        <v>0</v>
      </c>
      <c r="D40" s="4">
        <f t="shared" si="8"/>
        <v>0</v>
      </c>
      <c r="E40" s="4">
        <f t="shared" si="8"/>
        <v>0</v>
      </c>
      <c r="F40" s="4">
        <f t="shared" si="8"/>
        <v>0</v>
      </c>
      <c r="G40" s="4">
        <f t="shared" si="8"/>
        <v>0</v>
      </c>
      <c r="H40" s="4">
        <f t="shared" si="8"/>
        <v>0</v>
      </c>
      <c r="I40" s="4">
        <f t="shared" si="8"/>
        <v>0</v>
      </c>
      <c r="J40" s="4">
        <f t="shared" si="8"/>
        <v>0</v>
      </c>
      <c r="K40" s="4">
        <f t="shared" si="8"/>
        <v>0</v>
      </c>
      <c r="L40" s="4">
        <f t="shared" si="8"/>
        <v>0</v>
      </c>
      <c r="M40" s="4">
        <f t="shared" si="8"/>
        <v>0</v>
      </c>
      <c r="N40" s="4">
        <f t="shared" si="8"/>
        <v>0</v>
      </c>
      <c r="O40" s="4">
        <f t="shared" si="8"/>
        <v>0</v>
      </c>
      <c r="P40" s="4">
        <f t="shared" si="8"/>
        <v>0</v>
      </c>
      <c r="Q40" s="4">
        <f t="shared" si="8"/>
        <v>0</v>
      </c>
      <c r="R40" s="4">
        <f t="shared" si="8"/>
        <v>0</v>
      </c>
      <c r="S40" s="11">
        <f t="shared" si="8"/>
        <v>0</v>
      </c>
      <c r="T40"/>
      <c r="U40"/>
    </row>
    <row r="41" spans="1:21" x14ac:dyDescent="0.35">
      <c r="B41" s="2"/>
      <c r="C41" s="4"/>
      <c r="D41" s="4"/>
      <c r="E41" s="4"/>
      <c r="F41" s="4"/>
      <c r="G41" s="4"/>
      <c r="H41" s="4"/>
      <c r="I41" s="4"/>
      <c r="J41" s="4"/>
      <c r="K41" s="4"/>
      <c r="L41" s="4"/>
      <c r="M41" s="4"/>
      <c r="N41" s="4"/>
      <c r="O41" s="4"/>
      <c r="P41" s="4"/>
      <c r="Q41" s="4"/>
      <c r="R41" s="4"/>
      <c r="S41" s="13"/>
      <c r="T41"/>
      <c r="U41"/>
    </row>
    <row r="42" spans="1:21" x14ac:dyDescent="0.35">
      <c r="B42" s="2" t="s">
        <v>16</v>
      </c>
      <c r="C42" s="7">
        <f t="shared" ref="C42:S42" si="9">C26-C40</f>
        <v>0</v>
      </c>
      <c r="D42" s="7">
        <f t="shared" si="9"/>
        <v>0</v>
      </c>
      <c r="E42" s="7">
        <f t="shared" si="9"/>
        <v>0</v>
      </c>
      <c r="F42" s="7">
        <f t="shared" si="9"/>
        <v>0</v>
      </c>
      <c r="G42" s="7">
        <f t="shared" si="9"/>
        <v>0</v>
      </c>
      <c r="H42" s="7">
        <f t="shared" si="9"/>
        <v>0</v>
      </c>
      <c r="I42" s="7">
        <f t="shared" si="9"/>
        <v>0</v>
      </c>
      <c r="J42" s="7">
        <f t="shared" si="9"/>
        <v>0</v>
      </c>
      <c r="K42" s="7">
        <f t="shared" si="9"/>
        <v>0</v>
      </c>
      <c r="L42" s="7">
        <f t="shared" si="9"/>
        <v>0</v>
      </c>
      <c r="M42" s="7">
        <f t="shared" si="9"/>
        <v>0</v>
      </c>
      <c r="N42" s="7">
        <f t="shared" si="9"/>
        <v>0</v>
      </c>
      <c r="O42" s="7">
        <f t="shared" si="9"/>
        <v>0</v>
      </c>
      <c r="P42" s="7">
        <f t="shared" si="9"/>
        <v>0</v>
      </c>
      <c r="Q42" s="7">
        <f t="shared" si="9"/>
        <v>0</v>
      </c>
      <c r="R42" s="7">
        <f t="shared" si="9"/>
        <v>0</v>
      </c>
      <c r="S42" s="14">
        <f t="shared" si="9"/>
        <v>0</v>
      </c>
      <c r="T42"/>
      <c r="U42"/>
    </row>
    <row r="43" spans="1:21" x14ac:dyDescent="0.35">
      <c r="B43" s="2" t="s">
        <v>9</v>
      </c>
      <c r="C43" s="27">
        <v>0</v>
      </c>
      <c r="D43" s="27">
        <v>0</v>
      </c>
      <c r="E43" s="27">
        <v>0</v>
      </c>
      <c r="F43" s="27">
        <v>0</v>
      </c>
      <c r="G43" s="27">
        <v>0</v>
      </c>
      <c r="H43" s="27">
        <v>0</v>
      </c>
      <c r="I43" s="27">
        <v>0</v>
      </c>
      <c r="J43" s="27">
        <v>0</v>
      </c>
      <c r="K43" s="27">
        <v>0</v>
      </c>
      <c r="L43" s="27">
        <v>0</v>
      </c>
      <c r="M43" s="27">
        <v>0</v>
      </c>
      <c r="N43" s="27">
        <v>0</v>
      </c>
      <c r="O43" s="27">
        <v>0</v>
      </c>
      <c r="P43" s="27">
        <v>0</v>
      </c>
      <c r="Q43" s="27">
        <v>0</v>
      </c>
      <c r="R43" s="27">
        <v>0</v>
      </c>
      <c r="S43" s="15">
        <f>SUM(C43:R43)</f>
        <v>0</v>
      </c>
      <c r="T43"/>
      <c r="U43"/>
    </row>
    <row r="44" spans="1:21" ht="13.9" x14ac:dyDescent="0.4">
      <c r="B44" s="1" t="s">
        <v>10</v>
      </c>
      <c r="C44" s="3">
        <f t="shared" ref="C44:S44" si="10">C42-C43</f>
        <v>0</v>
      </c>
      <c r="D44" s="3">
        <f t="shared" si="10"/>
        <v>0</v>
      </c>
      <c r="E44" s="3">
        <f t="shared" si="10"/>
        <v>0</v>
      </c>
      <c r="F44" s="3">
        <f t="shared" si="10"/>
        <v>0</v>
      </c>
      <c r="G44" s="3">
        <f t="shared" si="10"/>
        <v>0</v>
      </c>
      <c r="H44" s="3">
        <f t="shared" si="10"/>
        <v>0</v>
      </c>
      <c r="I44" s="3">
        <f t="shared" si="10"/>
        <v>0</v>
      </c>
      <c r="J44" s="3">
        <f t="shared" si="10"/>
        <v>0</v>
      </c>
      <c r="K44" s="3">
        <f t="shared" si="10"/>
        <v>0</v>
      </c>
      <c r="L44" s="3">
        <f t="shared" si="10"/>
        <v>0</v>
      </c>
      <c r="M44" s="3">
        <f t="shared" si="10"/>
        <v>0</v>
      </c>
      <c r="N44" s="3">
        <f t="shared" si="10"/>
        <v>0</v>
      </c>
      <c r="O44" s="3">
        <f t="shared" si="10"/>
        <v>0</v>
      </c>
      <c r="P44" s="3">
        <f t="shared" si="10"/>
        <v>0</v>
      </c>
      <c r="Q44" s="3">
        <f t="shared" si="10"/>
        <v>0</v>
      </c>
      <c r="R44" s="3">
        <f t="shared" si="10"/>
        <v>0</v>
      </c>
      <c r="S44" s="11">
        <f t="shared" si="10"/>
        <v>0</v>
      </c>
      <c r="T44"/>
      <c r="U44"/>
    </row>
    <row r="45" spans="1:21" x14ac:dyDescent="0.35">
      <c r="B45" s="2"/>
      <c r="C45" s="3"/>
      <c r="D45" s="3"/>
      <c r="E45" s="3"/>
      <c r="F45" s="3"/>
      <c r="G45" s="3"/>
      <c r="H45" s="3"/>
      <c r="I45" s="3"/>
      <c r="J45" s="3"/>
      <c r="K45" s="3"/>
      <c r="L45" s="3"/>
      <c r="M45" s="3"/>
      <c r="N45" s="3"/>
      <c r="O45" s="3"/>
      <c r="P45" s="3"/>
      <c r="Q45" s="3"/>
      <c r="R45" s="3"/>
      <c r="S45" s="11"/>
      <c r="T45" s="3"/>
      <c r="U45"/>
    </row>
    <row r="46" spans="1:21" ht="15.75" customHeight="1" x14ac:dyDescent="0.35">
      <c r="B46" s="2" t="s">
        <v>50</v>
      </c>
      <c r="C46" s="3"/>
      <c r="D46" s="3"/>
      <c r="E46" s="3"/>
      <c r="F46" s="3"/>
      <c r="G46" s="3"/>
      <c r="H46" s="3"/>
      <c r="I46" s="3"/>
      <c r="J46" s="3"/>
      <c r="K46" s="3"/>
      <c r="L46" s="3"/>
      <c r="M46" s="3"/>
      <c r="N46" s="3"/>
      <c r="O46" s="3"/>
      <c r="P46" s="3"/>
      <c r="Q46" s="3"/>
      <c r="R46" s="3"/>
      <c r="S46" s="28">
        <v>0</v>
      </c>
      <c r="T46"/>
      <c r="U46"/>
    </row>
    <row r="47" spans="1:21" x14ac:dyDescent="0.35">
      <c r="B47" s="2" t="s">
        <v>11</v>
      </c>
      <c r="C47" s="3"/>
      <c r="D47" s="3"/>
      <c r="E47" s="3"/>
      <c r="F47" s="3"/>
      <c r="G47" s="3"/>
      <c r="H47" s="3"/>
      <c r="I47" s="3"/>
      <c r="J47" s="3"/>
      <c r="K47" s="3"/>
      <c r="L47" s="3"/>
      <c r="M47" s="3"/>
      <c r="N47" s="3"/>
      <c r="O47" s="3"/>
      <c r="P47" s="3"/>
      <c r="Q47" s="3"/>
      <c r="R47" s="3"/>
      <c r="S47" s="13">
        <f>IFERROR(S46/S15,0)</f>
        <v>0</v>
      </c>
      <c r="T47"/>
      <c r="U47"/>
    </row>
    <row r="48" spans="1:21" ht="13.9" x14ac:dyDescent="0.4">
      <c r="B48" s="10"/>
      <c r="C48" s="3"/>
      <c r="D48" s="3"/>
      <c r="E48" s="3"/>
      <c r="F48" s="3"/>
      <c r="G48" s="3"/>
      <c r="H48" s="3"/>
      <c r="I48" s="3"/>
      <c r="J48" s="3"/>
      <c r="K48" s="3"/>
      <c r="L48" s="3"/>
      <c r="M48" s="3"/>
      <c r="N48" s="3"/>
      <c r="O48" s="3"/>
      <c r="P48" s="3"/>
      <c r="Q48" s="3"/>
      <c r="R48" s="3"/>
      <c r="S48" s="13"/>
      <c r="T48"/>
      <c r="U48"/>
    </row>
    <row r="49" spans="1:259" ht="15.4" x14ac:dyDescent="0.35">
      <c r="B49" s="2" t="s">
        <v>51</v>
      </c>
      <c r="C49" s="3"/>
      <c r="D49" s="3"/>
      <c r="E49" s="3"/>
      <c r="F49" s="3"/>
      <c r="G49" s="3"/>
      <c r="H49" s="3"/>
      <c r="I49" s="3"/>
      <c r="J49" s="3"/>
      <c r="K49" s="3"/>
      <c r="L49" s="3"/>
      <c r="M49" s="3"/>
      <c r="N49" s="3"/>
      <c r="O49" s="3"/>
      <c r="P49" s="3"/>
      <c r="Q49" s="3"/>
      <c r="R49" s="3"/>
      <c r="S49" s="28">
        <v>0</v>
      </c>
      <c r="T49"/>
      <c r="U49"/>
    </row>
    <row r="50" spans="1:259" x14ac:dyDescent="0.35">
      <c r="B50" s="2" t="s">
        <v>21</v>
      </c>
      <c r="C50" s="3"/>
      <c r="D50" s="3"/>
      <c r="E50" s="3"/>
      <c r="F50" s="3"/>
      <c r="G50" s="3"/>
      <c r="H50" s="3"/>
      <c r="I50" s="3"/>
      <c r="J50" s="3"/>
      <c r="K50" s="3"/>
      <c r="L50" s="3"/>
      <c r="M50" s="3"/>
      <c r="N50" s="3"/>
      <c r="O50" s="3"/>
      <c r="P50" s="3"/>
      <c r="Q50" s="3"/>
      <c r="R50" s="3"/>
      <c r="S50" s="13">
        <f>IFERROR(S49/S15,0)</f>
        <v>0</v>
      </c>
      <c r="T50"/>
      <c r="U50"/>
    </row>
    <row r="51" spans="1:259" x14ac:dyDescent="0.35">
      <c r="B51" s="2"/>
      <c r="C51" s="3"/>
      <c r="D51" s="3"/>
      <c r="E51" s="3"/>
      <c r="F51" s="3"/>
      <c r="G51" s="3"/>
      <c r="H51" s="3"/>
      <c r="I51" s="3"/>
      <c r="J51" s="3"/>
      <c r="K51" s="3"/>
      <c r="L51" s="3"/>
      <c r="M51" s="3"/>
      <c r="N51" s="3"/>
      <c r="O51" s="3"/>
      <c r="P51" s="3"/>
      <c r="Q51" s="3"/>
      <c r="R51" s="3"/>
      <c r="S51" s="13"/>
      <c r="T51"/>
      <c r="U51"/>
    </row>
    <row r="52" spans="1:259" ht="13.9" thickBot="1" x14ac:dyDescent="0.4">
      <c r="B52" s="5"/>
      <c r="C52" s="9"/>
      <c r="D52" s="9"/>
      <c r="E52" s="9"/>
      <c r="F52" s="9"/>
      <c r="G52" s="9"/>
      <c r="H52" s="9"/>
      <c r="I52" s="9"/>
      <c r="J52" s="9"/>
      <c r="K52" s="9"/>
      <c r="L52" s="9"/>
      <c r="M52" s="9"/>
      <c r="N52" s="9"/>
      <c r="O52" s="9"/>
      <c r="P52" s="9"/>
      <c r="Q52" s="9"/>
      <c r="R52" s="9"/>
      <c r="S52" s="16"/>
      <c r="T52"/>
      <c r="U52"/>
    </row>
    <row r="53" spans="1:259" s="44" customFormat="1" ht="30" customHeight="1" x14ac:dyDescent="0.35">
      <c r="B53" s="42" t="s">
        <v>25</v>
      </c>
      <c r="C53" s="45"/>
      <c r="D53" s="45"/>
      <c r="E53" s="45"/>
      <c r="F53" s="45"/>
      <c r="G53" s="45"/>
      <c r="H53" s="45"/>
      <c r="I53" s="45"/>
      <c r="J53" s="45"/>
      <c r="K53" s="45"/>
      <c r="L53" s="45"/>
      <c r="M53" s="45"/>
      <c r="N53" s="45"/>
      <c r="O53" s="45"/>
      <c r="P53" s="45"/>
      <c r="Q53" s="45"/>
    </row>
    <row r="54" spans="1:259" s="48" customFormat="1" ht="50.2" customHeight="1" x14ac:dyDescent="0.35">
      <c r="A54" s="46"/>
      <c r="B54" s="94" t="s">
        <v>58</v>
      </c>
      <c r="C54" s="94"/>
      <c r="D54" s="94"/>
      <c r="E54" s="94"/>
      <c r="F54" s="94"/>
      <c r="G54" s="94"/>
      <c r="H54" s="94"/>
      <c r="I54" s="94"/>
      <c r="J54" s="94"/>
      <c r="K54" s="94"/>
      <c r="L54" s="94"/>
      <c r="M54" s="94"/>
      <c r="N54" s="94"/>
      <c r="O54" s="94"/>
      <c r="P54" s="94"/>
      <c r="Q54" s="94"/>
      <c r="R54" s="94"/>
      <c r="S54" s="94"/>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row>
    <row r="55" spans="1:259" s="43" customFormat="1" ht="30" customHeight="1" x14ac:dyDescent="0.35">
      <c r="A55" s="44"/>
      <c r="B55" s="95" t="s">
        <v>48</v>
      </c>
      <c r="C55" s="95"/>
      <c r="D55" s="95"/>
      <c r="E55" s="95"/>
      <c r="F55" s="95"/>
      <c r="G55" s="95"/>
      <c r="H55" s="95"/>
      <c r="I55" s="95"/>
      <c r="J55" s="95"/>
      <c r="K55" s="95"/>
      <c r="L55" s="95"/>
      <c r="M55" s="95"/>
      <c r="N55" s="95"/>
      <c r="O55" s="95"/>
      <c r="P55" s="95"/>
      <c r="Q55" s="95"/>
      <c r="R55" s="95"/>
      <c r="S55" s="95"/>
    </row>
    <row r="56" spans="1:259" s="43" customFormat="1" ht="30" customHeight="1" x14ac:dyDescent="0.35">
      <c r="A56" s="44"/>
      <c r="B56" s="43" t="s">
        <v>38</v>
      </c>
    </row>
    <row r="57" spans="1:259" customFormat="1" x14ac:dyDescent="0.35">
      <c r="B57" s="20"/>
      <c r="C57" s="20"/>
      <c r="D57" s="20"/>
      <c r="E57" s="20"/>
      <c r="F57" s="20"/>
      <c r="G57" s="20"/>
      <c r="H57" s="20"/>
      <c r="I57" s="20"/>
      <c r="J57" s="20"/>
      <c r="K57" s="20"/>
      <c r="L57" s="20"/>
      <c r="M57" s="20"/>
      <c r="N57" s="20"/>
      <c r="O57" s="20"/>
      <c r="P57" s="20"/>
      <c r="Q57" s="20"/>
    </row>
  </sheetData>
  <sheetProtection sheet="1" selectLockedCells="1"/>
  <mergeCells count="4">
    <mergeCell ref="B10:S10"/>
    <mergeCell ref="B54:S54"/>
    <mergeCell ref="B55:S55"/>
    <mergeCell ref="L2:S2"/>
  </mergeCells>
  <pageMargins left="0.25" right="0.21" top="0.42" bottom="0.39" header="0.23" footer="0.17"/>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NT-1422 Quick Service-Deli</vt:lpstr>
      <vt:lpstr>CP-2352 Quick Service-Asian</vt:lpstr>
      <vt:lpstr>CP-2353 Quick Service-Chicken</vt:lpstr>
      <vt:lpstr>CP-2351 Quick Service-Healthy</vt:lpstr>
      <vt:lpstr>CP-2350 Food Hall Seating</vt:lpstr>
      <vt:lpstr>CP-2356 Gourmet Market w Bar</vt:lpstr>
      <vt:lpstr>CP-2338 Candy</vt:lpstr>
      <vt:lpstr>NC-2102 Quick Service-Burger</vt:lpstr>
      <vt:lpstr>NC-2103 Bar with Food</vt:lpstr>
      <vt:lpstr>SC-2120 Local Bar SC-2220 Prep</vt:lpstr>
      <vt:lpstr>SC-2109 Local Gourmet Coffee</vt:lpstr>
      <vt:lpstr>SC-2112 Fast Casual Mexican</vt:lpstr>
      <vt:lpstr>Consolidated Package 2</vt:lpstr>
      <vt:lpstr>Proposer Notes Package 2</vt:lpstr>
      <vt:lpstr>'Consolidated Package 2'!Print_Area</vt:lpstr>
      <vt:lpstr>'CP-2338 Candy'!Print_Area</vt:lpstr>
      <vt:lpstr>'CP-2350 Food Hall Seating'!Print_Area</vt:lpstr>
      <vt:lpstr>'CP-2351 Quick Service-Healthy'!Print_Area</vt:lpstr>
      <vt:lpstr>'CP-2352 Quick Service-Asian'!Print_Area</vt:lpstr>
      <vt:lpstr>'CP-2353 Quick Service-Chicken'!Print_Area</vt:lpstr>
      <vt:lpstr>'CP-2356 Gourmet Market w Bar'!Print_Area</vt:lpstr>
      <vt:lpstr>'NC-2102 Quick Service-Burger'!Print_Area</vt:lpstr>
      <vt:lpstr>'NC-2103 Bar with Food'!Print_Area</vt:lpstr>
      <vt:lpstr>'NT-1422 Quick Service-Deli'!Print_Area</vt:lpstr>
      <vt:lpstr>'Proposer Notes Package 2'!Print_Area</vt:lpstr>
      <vt:lpstr>'SC-2109 Local Gourmet Coffee'!Print_Area</vt:lpstr>
      <vt:lpstr>'SC-2112 Fast Casual Mexican'!Print_Area</vt:lpstr>
      <vt:lpstr>'SC-2120 Local Bar SC-2220 Prep'!Print_Area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dc:creator>
  <cp:lastModifiedBy>Steph Gaston</cp:lastModifiedBy>
  <cp:lastPrinted>2024-03-18T20:51:48Z</cp:lastPrinted>
  <dcterms:created xsi:type="dcterms:W3CDTF">2009-04-29T20:40:14Z</dcterms:created>
  <dcterms:modified xsi:type="dcterms:W3CDTF">2024-03-18T20:52:17Z</dcterms:modified>
</cp:coreProperties>
</file>