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Z:\Projects-working\Omaha - OMA1904- Corgan\RFP\Draft RFP Forms\"/>
    </mc:Choice>
  </mc:AlternateContent>
  <xr:revisionPtr revIDLastSave="0" documentId="13_ncr:1_{A1CA0AC7-93AE-4AFD-8E5F-CADAD2CE285E}" xr6:coauthVersionLast="47" xr6:coauthVersionMax="47" xr10:uidLastSave="{00000000-0000-0000-0000-000000000000}"/>
  <workbookProtection lockStructure="1"/>
  <bookViews>
    <workbookView xWindow="405" yWindow="720" windowWidth="16410" windowHeight="14880" tabRatio="882" xr2:uid="{00000000-000D-0000-FFFF-FFFF00000000}"/>
  </bookViews>
  <sheets>
    <sheet name="Package 1 Interim" sheetId="22" r:id="rId1"/>
    <sheet name="Proposer Notes Pkg. 1 Interim" sheetId="21" r:id="rId2"/>
  </sheets>
  <definedNames>
    <definedName name="_xlnm.Print_Area" localSheetId="0">'Package 1 Interim'!$B$2:$K$60</definedName>
    <definedName name="_xlnm.Print_Area" localSheetId="1">'Proposer Notes Pkg. 1 Interim'!$A$1:$A$49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22" l="1"/>
  <c r="D27" i="22"/>
  <c r="E27" i="22" l="1"/>
  <c r="C27" i="22"/>
  <c r="D23" i="22"/>
  <c r="E23" i="22"/>
  <c r="E29" i="22" s="1"/>
  <c r="C23" i="22"/>
  <c r="C15" i="22"/>
  <c r="C29" i="22" l="1"/>
  <c r="D29" i="22"/>
  <c r="F13" i="22"/>
  <c r="F49" i="22"/>
  <c r="F36" i="22"/>
  <c r="F37" i="22"/>
  <c r="F38" i="22"/>
  <c r="F39" i="22"/>
  <c r="F40" i="22"/>
  <c r="F41" i="22"/>
  <c r="F42" i="22"/>
  <c r="F43" i="22"/>
  <c r="F44" i="22"/>
  <c r="F45" i="22"/>
  <c r="F35" i="22"/>
  <c r="F31" i="22"/>
  <c r="F27" i="22"/>
  <c r="F23" i="22"/>
  <c r="E46" i="22" l="1"/>
  <c r="D46" i="22"/>
  <c r="C46" i="22"/>
  <c r="E32" i="22"/>
  <c r="D32" i="22"/>
  <c r="D15" i="22"/>
  <c r="D11" i="22"/>
  <c r="E11" i="22" s="1"/>
  <c r="C32" i="22" l="1"/>
  <c r="C48" i="22" s="1"/>
  <c r="C50" i="22" s="1"/>
  <c r="C14" i="22"/>
  <c r="E48" i="22"/>
  <c r="E50" i="22" s="1"/>
  <c r="D48" i="22"/>
  <c r="D50" i="22" s="1"/>
  <c r="D14" i="22"/>
  <c r="D19" i="22"/>
  <c r="C19" i="22"/>
  <c r="F29" i="22"/>
  <c r="F32" i="22" s="1"/>
  <c r="F46" i="22"/>
  <c r="E14" i="22"/>
  <c r="E15" i="22"/>
  <c r="F48" i="22" l="1"/>
  <c r="F50" i="22" s="1"/>
  <c r="F14" i="22"/>
  <c r="E19" i="22"/>
  <c r="F15" i="22" l="1"/>
  <c r="F53" i="22" l="1"/>
  <c r="F19" i="22"/>
</calcChain>
</file>

<file path=xl/sharedStrings.xml><?xml version="1.0" encoding="utf-8"?>
<sst xmlns="http://schemas.openxmlformats.org/spreadsheetml/2006/main" count="54" uniqueCount="51">
  <si>
    <t>Sales per Enplanement</t>
  </si>
  <si>
    <t>Total</t>
  </si>
  <si>
    <t>Total Square Feet</t>
  </si>
  <si>
    <t>Cost of Goods Sold</t>
  </si>
  <si>
    <t>Other Direct Expenses</t>
  </si>
  <si>
    <t>Gross Profit</t>
  </si>
  <si>
    <t>Expenses</t>
  </si>
  <si>
    <t>PROJECTIONS</t>
  </si>
  <si>
    <t>ASSUMPTIONS USED</t>
  </si>
  <si>
    <t>Total Expenses</t>
  </si>
  <si>
    <t>Interest, Depreciation, and Amortization</t>
  </si>
  <si>
    <t>Net Profit Before Taxes</t>
  </si>
  <si>
    <t>Initial Investment per Square Foot</t>
  </si>
  <si>
    <t>Sales per Square Foot</t>
  </si>
  <si>
    <t>Payroll</t>
  </si>
  <si>
    <t>Benefits</t>
  </si>
  <si>
    <t>Utilities</t>
  </si>
  <si>
    <t>EBITDA</t>
  </si>
  <si>
    <t>General &amp; Administrative</t>
  </si>
  <si>
    <t>Insurance</t>
  </si>
  <si>
    <t>Franchise/License Fees</t>
  </si>
  <si>
    <t>Operating Expenses</t>
  </si>
  <si>
    <t>Unit Concept Name (please insert below)</t>
  </si>
  <si>
    <t>Please input data points for relevant years in the shaded cells with red text</t>
  </si>
  <si>
    <t>Notes:</t>
  </si>
  <si>
    <t>Marketing Expenses</t>
  </si>
  <si>
    <t>Storage Space Rent</t>
  </si>
  <si>
    <t>Rent to Airport (excludes storage)</t>
  </si>
  <si>
    <r>
      <t xml:space="preserve">Gross Sales </t>
    </r>
    <r>
      <rPr>
        <sz val="11"/>
        <color theme="1"/>
        <rFont val="Arial"/>
        <family val="2"/>
      </rPr>
      <t>(use as applicable)</t>
    </r>
  </si>
  <si>
    <t>Total Sales</t>
  </si>
  <si>
    <t>Please provide any necessary explanation or detail on the "Proposer Notes" tab within this workbook.</t>
  </si>
  <si>
    <t>Proposer Notes:</t>
  </si>
  <si>
    <t>Concession Pro Forma Statement</t>
  </si>
  <si>
    <t>PRO FORMA</t>
  </si>
  <si>
    <t xml:space="preserve">Proposer: </t>
  </si>
  <si>
    <t>Replace this text with Proposer's Name</t>
  </si>
  <si>
    <r>
      <t>Enplanements</t>
    </r>
    <r>
      <rPr>
        <vertAlign val="superscript"/>
        <sz val="11"/>
        <color theme="1"/>
        <rFont val="Calibri"/>
        <family val="2"/>
      </rPr>
      <t>1</t>
    </r>
  </si>
  <si>
    <t xml:space="preserve">Merchandise </t>
  </si>
  <si>
    <t>Total Initial Investment</t>
  </si>
  <si>
    <t xml:space="preserve">Package 1 Interim </t>
  </si>
  <si>
    <t>Replace this text with the Concept Names</t>
  </si>
  <si>
    <t>Package 1, Interim Operations, Pre-Security, North Concourse, South Concourse</t>
  </si>
  <si>
    <t>Vending</t>
  </si>
  <si>
    <t xml:space="preserve">(1) The enplanements shown are projections provided solely for the purpose of this RFP. These forecasts are not guaranteed or meant to assure any future passenger level at the Airport.  While these enplanements will be used to determine a consistent measure for sales per enplanement among the proposers, each proposer is responsible for independently developing their own projections. It should be noted that the enplanement levels for 2025 are for the entire calendar year. Enplanement levels in 2027 assume a two-month operation. Interim operation dates may vary throughout the year based on Proposer's transition plan. </t>
  </si>
  <si>
    <t>Eppley Airfield</t>
  </si>
  <si>
    <t>(constant 2024 dollars)</t>
  </si>
  <si>
    <t>f</t>
  </si>
  <si>
    <t>ST-2090: Newsstand and Vending</t>
  </si>
  <si>
    <t>NS-2018: Newsstand</t>
  </si>
  <si>
    <t>SS-2017: Newsstand</t>
  </si>
  <si>
    <t>SS-2017: Newsstand and Vending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</si>
</sst>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2" x14ac:knownFonts="1">
    <font>
      <sz val="11"/>
      <color theme="1"/>
      <name val="Arial"/>
      <family val="2"/>
    </font>
    <font>
      <sz val="10"/>
      <name val="Arial"/>
      <family val="2"/>
    </font>
    <font>
      <sz val="11"/>
      <color theme="1"/>
      <name val="Arial"/>
      <family val="2"/>
    </font>
    <font>
      <b/>
      <sz val="11"/>
      <color theme="1"/>
      <name val="Arial"/>
      <family val="2"/>
    </font>
    <font>
      <sz val="11"/>
      <color rgb="FFFF0000"/>
      <name val="Arial"/>
      <family val="2"/>
    </font>
    <font>
      <i/>
      <sz val="11"/>
      <color theme="1"/>
      <name val="Arial"/>
      <family val="2"/>
    </font>
    <font>
      <b/>
      <u/>
      <sz val="11"/>
      <color theme="1"/>
      <name val="Arial"/>
      <family val="2"/>
    </font>
    <font>
      <b/>
      <sz val="11"/>
      <color rgb="FFFF0000"/>
      <name val="Arial"/>
      <family val="2"/>
    </font>
    <font>
      <sz val="11"/>
      <name val="Arial"/>
      <family val="2"/>
    </font>
    <font>
      <vertAlign val="superscript"/>
      <sz val="11"/>
      <color theme="1"/>
      <name val="Calibri"/>
      <family val="2"/>
    </font>
    <font>
      <sz val="11"/>
      <color indexed="8"/>
      <name val="Arial"/>
      <family val="2"/>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2" fillId="0" borderId="0" applyFont="0" applyFill="0" applyBorder="0" applyAlignment="0" applyProtection="0"/>
    <xf numFmtId="0" fontId="11" fillId="0" borderId="0"/>
  </cellStyleXfs>
  <cellXfs count="58">
    <xf numFmtId="0" fontId="0" fillId="0" borderId="0" xfId="0"/>
    <xf numFmtId="0" fontId="3" fillId="0" borderId="2" xfId="0" applyFont="1" applyBorder="1"/>
    <xf numFmtId="0" fontId="0" fillId="0" borderId="2" xfId="0" applyBorder="1"/>
    <xf numFmtId="42" fontId="4" fillId="0" borderId="0" xfId="2" applyNumberFormat="1" applyFont="1" applyBorder="1" applyAlignment="1">
      <alignment horizontal="center"/>
    </xf>
    <xf numFmtId="42" fontId="2" fillId="0" borderId="0" xfId="2" applyNumberFormat="1" applyFont="1" applyBorder="1"/>
    <xf numFmtId="42" fontId="2" fillId="0" borderId="0" xfId="2" applyNumberFormat="1" applyFont="1" applyBorder="1" applyAlignment="1">
      <alignment horizontal="center"/>
    </xf>
    <xf numFmtId="0" fontId="0" fillId="0" borderId="3" xfId="0" applyBorder="1"/>
    <xf numFmtId="0" fontId="6" fillId="0" borderId="2" xfId="0" applyFont="1" applyBorder="1"/>
    <xf numFmtId="42" fontId="0" fillId="0" borderId="0" xfId="0" applyNumberFormat="1"/>
    <xf numFmtId="0" fontId="3" fillId="0" borderId="0" xfId="0" applyFont="1"/>
    <xf numFmtId="42" fontId="2" fillId="0" borderId="4" xfId="2" applyNumberFormat="1" applyFont="1" applyBorder="1"/>
    <xf numFmtId="0" fontId="5" fillId="0" borderId="2" xfId="0" applyFont="1" applyBorder="1"/>
    <xf numFmtId="42" fontId="2" fillId="0" borderId="5" xfId="2" applyNumberFormat="1" applyFont="1" applyBorder="1"/>
    <xf numFmtId="42" fontId="2" fillId="0" borderId="6" xfId="2" applyNumberFormat="1" applyFont="1" applyBorder="1"/>
    <xf numFmtId="42" fontId="2" fillId="0" borderId="5" xfId="2" applyNumberFormat="1" applyFont="1" applyBorder="1" applyAlignment="1">
      <alignment horizontal="center"/>
    </xf>
    <xf numFmtId="42" fontId="0" fillId="0" borderId="5" xfId="0" applyNumberFormat="1" applyBorder="1"/>
    <xf numFmtId="42" fontId="0" fillId="0" borderId="6" xfId="0" applyNumberFormat="1" applyBorder="1"/>
    <xf numFmtId="42" fontId="2" fillId="0" borderId="7" xfId="2" applyNumberFormat="1" applyFont="1" applyBorder="1"/>
    <xf numFmtId="0" fontId="0" fillId="0" borderId="8" xfId="0" applyBorder="1"/>
    <xf numFmtId="0" fontId="3" fillId="0" borderId="9" xfId="0" applyFont="1" applyBorder="1" applyAlignment="1">
      <alignment horizontal="center"/>
    </xf>
    <xf numFmtId="0" fontId="3" fillId="0" borderId="10" xfId="0" applyFont="1" applyBorder="1" applyAlignment="1">
      <alignment horizontal="center"/>
    </xf>
    <xf numFmtId="37" fontId="2" fillId="2" borderId="5" xfId="2" applyNumberFormat="1" applyFont="1" applyFill="1" applyBorder="1" applyAlignment="1">
      <alignment horizontal="center"/>
    </xf>
    <xf numFmtId="0" fontId="4" fillId="0" borderId="0" xfId="0" applyFont="1"/>
    <xf numFmtId="0" fontId="0" fillId="0" borderId="0" xfId="0" applyProtection="1">
      <protection locked="0"/>
    </xf>
    <xf numFmtId="0" fontId="4" fillId="3" borderId="11" xfId="0" applyFont="1" applyFill="1" applyBorder="1" applyProtection="1">
      <protection locked="0"/>
    </xf>
    <xf numFmtId="44" fontId="8" fillId="0" borderId="0" xfId="2" applyFont="1" applyFill="1" applyBorder="1" applyProtection="1"/>
    <xf numFmtId="44" fontId="8" fillId="0" borderId="5" xfId="2" applyFont="1" applyFill="1" applyBorder="1" applyProtection="1"/>
    <xf numFmtId="41" fontId="8" fillId="0" borderId="0" xfId="2" applyNumberFormat="1" applyFont="1" applyFill="1" applyBorder="1" applyProtection="1"/>
    <xf numFmtId="41" fontId="2" fillId="0" borderId="5" xfId="2" applyNumberFormat="1" applyFont="1" applyBorder="1" applyProtection="1"/>
    <xf numFmtId="42" fontId="4" fillId="3" borderId="0" xfId="2" applyNumberFormat="1" applyFont="1" applyFill="1" applyBorder="1" applyProtection="1">
      <protection locked="0"/>
    </xf>
    <xf numFmtId="42" fontId="4" fillId="3" borderId="1" xfId="2" applyNumberFormat="1" applyFont="1" applyFill="1" applyBorder="1" applyProtection="1">
      <protection locked="0"/>
    </xf>
    <xf numFmtId="42" fontId="4" fillId="3" borderId="1" xfId="0" applyNumberFormat="1" applyFont="1" applyFill="1" applyBorder="1" applyProtection="1">
      <protection locked="0"/>
    </xf>
    <xf numFmtId="42" fontId="4" fillId="3" borderId="5" xfId="2" applyNumberFormat="1" applyFont="1" applyFill="1" applyBorder="1" applyAlignment="1" applyProtection="1">
      <alignment horizontal="center"/>
      <protection locked="0"/>
    </xf>
    <xf numFmtId="0" fontId="3" fillId="0" borderId="0" xfId="0" quotePrefix="1" applyFont="1"/>
    <xf numFmtId="0" fontId="3" fillId="0" borderId="0" xfId="0" applyFont="1" applyProtection="1">
      <protection locked="0"/>
    </xf>
    <xf numFmtId="42" fontId="2" fillId="0" borderId="5" xfId="2" applyNumberFormat="1" applyFont="1" applyFill="1" applyBorder="1"/>
    <xf numFmtId="0" fontId="5"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10" fillId="0" borderId="2" xfId="0" applyFont="1" applyBorder="1"/>
    <xf numFmtId="42" fontId="10" fillId="0" borderId="0" xfId="2" applyNumberFormat="1" applyFont="1" applyBorder="1" applyAlignment="1">
      <alignment horizontal="center"/>
    </xf>
    <xf numFmtId="42" fontId="10" fillId="0" borderId="5" xfId="2" applyNumberFormat="1" applyFont="1" applyBorder="1"/>
    <xf numFmtId="0" fontId="0" fillId="0" borderId="13" xfId="0" applyBorder="1" applyAlignment="1" applyProtection="1">
      <alignment horizontal="left" vertical="top"/>
      <protection locked="0"/>
    </xf>
    <xf numFmtId="0" fontId="0" fillId="0" borderId="13" xfId="0" applyBorder="1" applyProtection="1">
      <protection locked="0"/>
    </xf>
    <xf numFmtId="0" fontId="0" fillId="0" borderId="14" xfId="0" applyBorder="1" applyProtection="1">
      <protection locked="0"/>
    </xf>
    <xf numFmtId="0" fontId="0" fillId="0" borderId="0" xfId="0" applyAlignment="1" applyProtection="1">
      <alignment vertical="top"/>
      <protection locked="0"/>
    </xf>
    <xf numFmtId="164" fontId="0" fillId="2" borderId="0" xfId="0" applyNumberFormat="1" applyFill="1" applyAlignment="1">
      <alignment vertical="center"/>
    </xf>
    <xf numFmtId="0" fontId="0" fillId="0" borderId="0" xfId="0" quotePrefix="1" applyAlignment="1">
      <alignment horizontal="left" vertical="top"/>
    </xf>
    <xf numFmtId="3" fontId="0" fillId="0" borderId="0" xfId="0" applyNumberFormat="1" applyAlignment="1">
      <alignment vertical="center"/>
    </xf>
    <xf numFmtId="0" fontId="0" fillId="0" borderId="2" xfId="0" applyBorder="1" applyAlignment="1">
      <alignment horizontal="left" indent="1"/>
    </xf>
    <xf numFmtId="42" fontId="8" fillId="0" borderId="0" xfId="2" applyNumberFormat="1" applyFont="1" applyFill="1" applyBorder="1" applyProtection="1">
      <protection locked="0"/>
    </xf>
    <xf numFmtId="0" fontId="7" fillId="0" borderId="4" xfId="0" applyFont="1" applyBorder="1"/>
    <xf numFmtId="0" fontId="7" fillId="0" borderId="0" xfId="0" applyFont="1"/>
    <xf numFmtId="0" fontId="0" fillId="0" borderId="0" xfId="0" quotePrefix="1" applyAlignment="1">
      <alignment horizontal="left" vertical="top" wrapText="1"/>
    </xf>
    <xf numFmtId="0" fontId="4" fillId="3" borderId="15" xfId="0" applyFont="1" applyFill="1" applyBorder="1" applyAlignment="1" applyProtection="1">
      <alignment horizontal="left"/>
      <protection locked="0"/>
    </xf>
    <xf numFmtId="0" fontId="4" fillId="3" borderId="16" xfId="0" applyFont="1" applyFill="1" applyBorder="1" applyAlignment="1" applyProtection="1">
      <alignment horizontal="left"/>
      <protection locked="0"/>
    </xf>
    <xf numFmtId="0" fontId="4" fillId="3" borderId="17" xfId="0" applyFont="1" applyFill="1" applyBorder="1" applyAlignment="1" applyProtection="1">
      <alignment horizontal="left"/>
      <protection locked="0"/>
    </xf>
    <xf numFmtId="0" fontId="8" fillId="0" borderId="12" xfId="0" applyFont="1" applyBorder="1" applyAlignment="1">
      <alignment horizontal="left" vertical="top"/>
    </xf>
  </cellXfs>
  <cellStyles count="4">
    <cellStyle name="Comma 2" xfId="1" xr:uid="{00000000-0005-0000-0000-000000000000}"/>
    <cellStyle name="Currency" xfId="2" builtinId="4"/>
    <cellStyle name="Normal" xfId="0" builtinId="0"/>
    <cellStyle name="Normal 3" xfId="3" xr:uid="{BB257FEB-07FF-4962-90C4-1A6597A0B0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461D-58FA-4419-8F5B-CED22EAE1C10}">
  <sheetPr>
    <pageSetUpPr fitToPage="1"/>
  </sheetPr>
  <dimension ref="A1:IQ61"/>
  <sheetViews>
    <sheetView showGridLines="0" tabSelected="1" zoomScale="91" zoomScaleNormal="91" zoomScalePageLayoutView="85" workbookViewId="0">
      <selection activeCell="G2" sqref="G2:K2"/>
    </sheetView>
  </sheetViews>
  <sheetFormatPr defaultColWidth="9" defaultRowHeight="14" x14ac:dyDescent="0.3"/>
  <cols>
    <col min="2" max="2" width="38.1640625" style="23" customWidth="1"/>
    <col min="3" max="10" width="13.08203125" style="23" customWidth="1"/>
    <col min="11" max="11" width="12.08203125" style="23" bestFit="1" customWidth="1"/>
    <col min="12" max="16384" width="9" style="23"/>
  </cols>
  <sheetData>
    <row r="1" spans="2:13" x14ac:dyDescent="0.3">
      <c r="B1"/>
      <c r="C1"/>
      <c r="D1"/>
      <c r="E1"/>
      <c r="F1"/>
      <c r="G1"/>
      <c r="H1"/>
      <c r="I1"/>
      <c r="J1"/>
      <c r="K1"/>
      <c r="L1"/>
      <c r="M1"/>
    </row>
    <row r="2" spans="2:13" x14ac:dyDescent="0.3">
      <c r="B2" s="9" t="s">
        <v>44</v>
      </c>
      <c r="C2" s="22"/>
      <c r="D2" s="22"/>
      <c r="E2" s="22"/>
      <c r="F2" s="9" t="s">
        <v>34</v>
      </c>
      <c r="G2" s="54" t="s">
        <v>35</v>
      </c>
      <c r="H2" s="55"/>
      <c r="I2" s="55"/>
      <c r="J2" s="55"/>
      <c r="K2" s="56"/>
      <c r="L2"/>
      <c r="M2"/>
    </row>
    <row r="3" spans="2:13" x14ac:dyDescent="0.3">
      <c r="B3" s="9" t="s">
        <v>32</v>
      </c>
      <c r="C3"/>
      <c r="D3"/>
      <c r="E3"/>
      <c r="F3"/>
      <c r="G3"/>
      <c r="H3"/>
      <c r="I3"/>
      <c r="J3"/>
      <c r="K3"/>
      <c r="L3"/>
      <c r="M3"/>
    </row>
    <row r="4" spans="2:13" x14ac:dyDescent="0.3">
      <c r="B4" s="9" t="s">
        <v>41</v>
      </c>
      <c r="C4"/>
      <c r="D4"/>
      <c r="E4"/>
      <c r="F4"/>
      <c r="G4"/>
      <c r="K4"/>
      <c r="L4"/>
      <c r="M4"/>
    </row>
    <row r="5" spans="2:13" x14ac:dyDescent="0.3">
      <c r="B5" s="9" t="s">
        <v>22</v>
      </c>
      <c r="C5"/>
      <c r="D5"/>
      <c r="E5"/>
      <c r="F5"/>
      <c r="G5"/>
      <c r="H5"/>
      <c r="I5"/>
      <c r="J5"/>
      <c r="K5"/>
      <c r="L5"/>
      <c r="M5"/>
    </row>
    <row r="6" spans="2:13" ht="15" customHeight="1" x14ac:dyDescent="0.3">
      <c r="B6" s="24" t="s">
        <v>40</v>
      </c>
      <c r="C6"/>
      <c r="D6"/>
      <c r="E6"/>
      <c r="F6"/>
      <c r="G6"/>
      <c r="H6"/>
      <c r="I6"/>
      <c r="J6"/>
      <c r="K6"/>
      <c r="L6"/>
      <c r="M6"/>
    </row>
    <row r="7" spans="2:13" x14ac:dyDescent="0.3">
      <c r="B7"/>
      <c r="C7"/>
      <c r="D7"/>
      <c r="E7"/>
      <c r="F7"/>
      <c r="G7"/>
      <c r="H7"/>
      <c r="I7"/>
      <c r="J7"/>
      <c r="K7"/>
      <c r="L7"/>
      <c r="M7"/>
    </row>
    <row r="8" spans="2:13" x14ac:dyDescent="0.3">
      <c r="B8" s="9" t="s">
        <v>33</v>
      </c>
      <c r="E8"/>
      <c r="F8"/>
      <c r="G8"/>
      <c r="H8"/>
      <c r="I8"/>
      <c r="J8"/>
      <c r="K8"/>
      <c r="L8"/>
      <c r="M8"/>
    </row>
    <row r="9" spans="2:13" x14ac:dyDescent="0.3">
      <c r="B9" t="s">
        <v>45</v>
      </c>
      <c r="E9"/>
      <c r="F9"/>
      <c r="G9"/>
      <c r="H9"/>
      <c r="I9"/>
      <c r="J9"/>
      <c r="K9"/>
      <c r="L9"/>
      <c r="M9"/>
    </row>
    <row r="10" spans="2:13" ht="14.5" thickBot="1" x14ac:dyDescent="0.35">
      <c r="B10" s="51" t="s">
        <v>23</v>
      </c>
      <c r="C10" s="51"/>
      <c r="D10" s="51"/>
      <c r="E10" s="51"/>
      <c r="F10" s="51"/>
      <c r="G10" s="52"/>
      <c r="H10"/>
      <c r="I10"/>
      <c r="J10"/>
      <c r="K10"/>
      <c r="L10"/>
      <c r="M10"/>
    </row>
    <row r="11" spans="2:13" ht="14.5" thickBot="1" x14ac:dyDescent="0.35">
      <c r="B11" s="18"/>
      <c r="C11" s="19">
        <v>2025</v>
      </c>
      <c r="D11" s="19">
        <f t="shared" ref="D11:E11" si="0">C11+1</f>
        <v>2026</v>
      </c>
      <c r="E11" s="19">
        <f t="shared" si="0"/>
        <v>2027</v>
      </c>
      <c r="F11" s="20" t="s">
        <v>1</v>
      </c>
      <c r="G11"/>
      <c r="H11"/>
      <c r="I11"/>
      <c r="J11"/>
      <c r="K11"/>
    </row>
    <row r="12" spans="2:13" x14ac:dyDescent="0.3">
      <c r="B12" s="1" t="s">
        <v>8</v>
      </c>
      <c r="C12" s="3"/>
      <c r="D12" s="3"/>
      <c r="E12" s="3"/>
      <c r="F12" s="12"/>
      <c r="G12"/>
      <c r="H12"/>
      <c r="I12"/>
      <c r="J12"/>
      <c r="K12"/>
    </row>
    <row r="13" spans="2:13" ht="16.5" x14ac:dyDescent="0.35">
      <c r="B13" s="2" t="s">
        <v>36</v>
      </c>
      <c r="C13" s="48">
        <v>2610531.1044000001</v>
      </c>
      <c r="D13" s="46">
        <v>2662741.7264880002</v>
      </c>
      <c r="E13" s="46">
        <f>(2715996.56101776/12)*2</f>
        <v>452666.09350295999</v>
      </c>
      <c r="F13" s="21">
        <f>SUM(C13:E13)</f>
        <v>5725938.9243909605</v>
      </c>
      <c r="G13"/>
      <c r="H13"/>
    </row>
    <row r="14" spans="2:13" x14ac:dyDescent="0.3">
      <c r="B14" s="2" t="s">
        <v>0</v>
      </c>
      <c r="C14" s="25">
        <f>IFERROR(C29/C13,0)</f>
        <v>0</v>
      </c>
      <c r="D14" s="25">
        <f>IFERROR(D29/D13,0)</f>
        <v>0</v>
      </c>
      <c r="E14" s="25">
        <f>IFERROR(E29/E13,0)</f>
        <v>0</v>
      </c>
      <c r="F14" s="26">
        <f>IFERROR(F29/F13,0)</f>
        <v>0</v>
      </c>
      <c r="G14"/>
      <c r="H14"/>
    </row>
    <row r="15" spans="2:13" x14ac:dyDescent="0.3">
      <c r="B15" s="2" t="s">
        <v>2</v>
      </c>
      <c r="C15" s="27">
        <f>SUM(C16:C18)</f>
        <v>1492</v>
      </c>
      <c r="D15" s="27">
        <f t="shared" ref="D15:E15" si="1">C15</f>
        <v>1492</v>
      </c>
      <c r="E15" s="27">
        <f t="shared" si="1"/>
        <v>1492</v>
      </c>
      <c r="F15" s="28">
        <f>IF(MIN(C15:E15)&lt;&gt;MAX(C15:E15),"Please verify inconsistency of Sq. Ft. numbers in pro forma",AVERAGE(C15:E15))</f>
        <v>1492</v>
      </c>
      <c r="G15"/>
      <c r="H15"/>
    </row>
    <row r="16" spans="2:13" x14ac:dyDescent="0.3">
      <c r="B16" s="49" t="s">
        <v>47</v>
      </c>
      <c r="C16" s="27">
        <v>497</v>
      </c>
      <c r="D16" s="27">
        <v>497</v>
      </c>
      <c r="E16" s="27">
        <v>497</v>
      </c>
      <c r="F16" s="28"/>
      <c r="G16"/>
      <c r="H16"/>
    </row>
    <row r="17" spans="1:8" x14ac:dyDescent="0.3">
      <c r="B17" s="49" t="s">
        <v>48</v>
      </c>
      <c r="C17" s="27">
        <v>569</v>
      </c>
      <c r="D17" s="27">
        <v>569</v>
      </c>
      <c r="E17" s="27">
        <v>569</v>
      </c>
      <c r="F17" s="28"/>
      <c r="G17"/>
      <c r="H17"/>
    </row>
    <row r="18" spans="1:8" x14ac:dyDescent="0.3">
      <c r="B18" s="49" t="s">
        <v>49</v>
      </c>
      <c r="C18" s="27">
        <v>426</v>
      </c>
      <c r="D18" s="27">
        <v>426</v>
      </c>
      <c r="E18" s="27">
        <v>426</v>
      </c>
      <c r="F18" s="28"/>
      <c r="G18"/>
      <c r="H18"/>
    </row>
    <row r="19" spans="1:8" x14ac:dyDescent="0.3">
      <c r="B19" s="2" t="s">
        <v>13</v>
      </c>
      <c r="C19" s="4">
        <f>IFERROR(C29/C15,0)</f>
        <v>0</v>
      </c>
      <c r="D19" s="4">
        <f>IFERROR(D29/D15,0)</f>
        <v>0</v>
      </c>
      <c r="E19" s="4">
        <f>IFERROR(E29/E15,0)</f>
        <v>0</v>
      </c>
      <c r="F19" s="35">
        <f>IFERROR(F29/F15/10,0)</f>
        <v>0</v>
      </c>
      <c r="G19"/>
      <c r="H19"/>
    </row>
    <row r="20" spans="1:8" x14ac:dyDescent="0.3">
      <c r="B20" s="2"/>
      <c r="C20" s="4"/>
      <c r="D20" s="4"/>
      <c r="E20" s="4"/>
      <c r="F20" s="12"/>
      <c r="G20"/>
      <c r="H20"/>
    </row>
    <row r="21" spans="1:8" s="34" customFormat="1" x14ac:dyDescent="0.3">
      <c r="A21" s="9"/>
      <c r="B21" s="1" t="s">
        <v>7</v>
      </c>
      <c r="C21" s="4"/>
      <c r="D21" s="4"/>
      <c r="E21" s="4"/>
      <c r="F21" s="12"/>
      <c r="G21" s="9"/>
      <c r="H21" s="9"/>
    </row>
    <row r="22" spans="1:8" s="34" customFormat="1" x14ac:dyDescent="0.3">
      <c r="A22" s="9"/>
      <c r="B22" s="1" t="s">
        <v>28</v>
      </c>
      <c r="C22" s="4"/>
      <c r="D22" s="4"/>
      <c r="E22" s="4"/>
      <c r="F22" s="12"/>
      <c r="G22" s="9"/>
      <c r="H22" s="9"/>
    </row>
    <row r="23" spans="1:8" s="34" customFormat="1" x14ac:dyDescent="0.3">
      <c r="A23" s="9"/>
      <c r="B23" s="39" t="s">
        <v>37</v>
      </c>
      <c r="C23" s="50">
        <f>SUM(C24:C26)</f>
        <v>0</v>
      </c>
      <c r="D23" s="50">
        <f t="shared" ref="D23:E23" si="2">SUM(D24:D26)</f>
        <v>0</v>
      </c>
      <c r="E23" s="50">
        <f t="shared" si="2"/>
        <v>0</v>
      </c>
      <c r="F23" s="12">
        <f>SUM(C23:E23)</f>
        <v>0</v>
      </c>
      <c r="G23" s="9"/>
      <c r="H23" s="9"/>
    </row>
    <row r="24" spans="1:8" s="34" customFormat="1" x14ac:dyDescent="0.3">
      <c r="A24" s="9"/>
      <c r="B24" s="49" t="s">
        <v>47</v>
      </c>
      <c r="C24" s="29">
        <v>0</v>
      </c>
      <c r="D24" s="29">
        <v>0</v>
      </c>
      <c r="E24" s="29">
        <v>0</v>
      </c>
      <c r="F24" s="12"/>
      <c r="G24" s="9"/>
      <c r="H24" s="9"/>
    </row>
    <row r="25" spans="1:8" s="34" customFormat="1" x14ac:dyDescent="0.3">
      <c r="A25" s="9"/>
      <c r="B25" s="49" t="s">
        <v>48</v>
      </c>
      <c r="C25" s="29">
        <v>0</v>
      </c>
      <c r="D25" s="29">
        <v>0</v>
      </c>
      <c r="E25" s="29">
        <v>0</v>
      </c>
      <c r="F25" s="12"/>
      <c r="G25" s="9"/>
      <c r="H25" s="9"/>
    </row>
    <row r="26" spans="1:8" s="34" customFormat="1" x14ac:dyDescent="0.3">
      <c r="A26" s="9"/>
      <c r="B26" s="49" t="s">
        <v>49</v>
      </c>
      <c r="C26" s="29">
        <v>0</v>
      </c>
      <c r="D26" s="29">
        <v>0</v>
      </c>
      <c r="E26" s="29">
        <v>0</v>
      </c>
      <c r="F26" s="12"/>
      <c r="G26" s="9"/>
      <c r="H26" s="9"/>
    </row>
    <row r="27" spans="1:8" s="34" customFormat="1" x14ac:dyDescent="0.3">
      <c r="A27" s="9"/>
      <c r="B27" s="39" t="s">
        <v>42</v>
      </c>
      <c r="C27" s="50">
        <f>SUM(C28:C28)</f>
        <v>0</v>
      </c>
      <c r="D27" s="50">
        <f>SUM(D28:D28)</f>
        <v>0</v>
      </c>
      <c r="E27" s="50">
        <f>SUM(E28:E28)</f>
        <v>0</v>
      </c>
      <c r="F27" s="12">
        <f>SUM(C27:E27)</f>
        <v>0</v>
      </c>
      <c r="G27" s="9"/>
      <c r="H27" s="9"/>
    </row>
    <row r="28" spans="1:8" s="34" customFormat="1" x14ac:dyDescent="0.3">
      <c r="A28" s="9"/>
      <c r="B28" s="49" t="s">
        <v>50</v>
      </c>
      <c r="C28" s="29">
        <v>0</v>
      </c>
      <c r="D28" s="29">
        <v>0</v>
      </c>
      <c r="E28" s="29">
        <v>0</v>
      </c>
      <c r="F28" s="12"/>
      <c r="G28" s="9"/>
      <c r="H28" s="9"/>
    </row>
    <row r="29" spans="1:8" x14ac:dyDescent="0.3">
      <c r="B29" s="1" t="s">
        <v>29</v>
      </c>
      <c r="C29" s="40">
        <f>C23+C27</f>
        <v>0</v>
      </c>
      <c r="D29" s="40">
        <f t="shared" ref="D29:E29" si="3">D23+D27</f>
        <v>0</v>
      </c>
      <c r="E29" s="40">
        <f t="shared" si="3"/>
        <v>0</v>
      </c>
      <c r="F29" s="41">
        <f>SUM(F23:F28)</f>
        <v>0</v>
      </c>
      <c r="G29"/>
      <c r="H29"/>
    </row>
    <row r="30" spans="1:8" x14ac:dyDescent="0.3">
      <c r="B30" s="2"/>
      <c r="C30" s="4"/>
      <c r="D30" s="4"/>
      <c r="E30" s="4"/>
      <c r="F30" s="12"/>
      <c r="G30"/>
      <c r="H30"/>
    </row>
    <row r="31" spans="1:8" x14ac:dyDescent="0.3">
      <c r="B31" s="2" t="s">
        <v>3</v>
      </c>
      <c r="C31" s="30">
        <v>0</v>
      </c>
      <c r="D31" s="30">
        <v>0</v>
      </c>
      <c r="E31" s="30">
        <v>0</v>
      </c>
      <c r="F31" s="13">
        <f>SUM(C31:E31)</f>
        <v>0</v>
      </c>
      <c r="G31"/>
      <c r="H31"/>
    </row>
    <row r="32" spans="1:8" x14ac:dyDescent="0.3">
      <c r="B32" s="2" t="s">
        <v>5</v>
      </c>
      <c r="C32" s="4">
        <f t="shared" ref="C32:E32" si="4">C29-C31</f>
        <v>0</v>
      </c>
      <c r="D32" s="4">
        <f t="shared" si="4"/>
        <v>0</v>
      </c>
      <c r="E32" s="4">
        <f t="shared" si="4"/>
        <v>0</v>
      </c>
      <c r="F32" s="12">
        <f>F29-F31</f>
        <v>0</v>
      </c>
      <c r="G32"/>
      <c r="H32"/>
    </row>
    <row r="33" spans="1:8" x14ac:dyDescent="0.3">
      <c r="B33" s="2"/>
      <c r="C33" s="4"/>
      <c r="D33" s="4"/>
      <c r="E33" s="4"/>
      <c r="F33" s="12"/>
      <c r="G33"/>
      <c r="H33"/>
    </row>
    <row r="34" spans="1:8" x14ac:dyDescent="0.3">
      <c r="B34" s="7" t="s">
        <v>6</v>
      </c>
      <c r="C34" s="4"/>
      <c r="D34" s="4"/>
      <c r="E34" s="4"/>
      <c r="F34" s="12"/>
      <c r="G34"/>
      <c r="H34"/>
    </row>
    <row r="35" spans="1:8" x14ac:dyDescent="0.3">
      <c r="B35" s="2" t="s">
        <v>14</v>
      </c>
      <c r="C35" s="29">
        <v>0</v>
      </c>
      <c r="D35" s="29">
        <v>0</v>
      </c>
      <c r="E35" s="29">
        <v>0</v>
      </c>
      <c r="F35" s="12">
        <f t="shared" ref="F35:F45" si="5">SUM(C35:E35)</f>
        <v>0</v>
      </c>
      <c r="G35"/>
      <c r="H35"/>
    </row>
    <row r="36" spans="1:8" x14ac:dyDescent="0.3">
      <c r="B36" s="2" t="s">
        <v>15</v>
      </c>
      <c r="C36" s="29">
        <v>0</v>
      </c>
      <c r="D36" s="29">
        <v>0</v>
      </c>
      <c r="E36" s="29">
        <v>0</v>
      </c>
      <c r="F36" s="12">
        <f t="shared" si="5"/>
        <v>0</v>
      </c>
      <c r="G36"/>
      <c r="H36"/>
    </row>
    <row r="37" spans="1:8" x14ac:dyDescent="0.3">
      <c r="B37" s="2" t="s">
        <v>16</v>
      </c>
      <c r="C37" s="29">
        <v>0</v>
      </c>
      <c r="D37" s="29">
        <v>0</v>
      </c>
      <c r="E37" s="29">
        <v>0</v>
      </c>
      <c r="F37" s="12">
        <f t="shared" si="5"/>
        <v>0</v>
      </c>
      <c r="G37"/>
      <c r="H37"/>
    </row>
    <row r="38" spans="1:8" x14ac:dyDescent="0.3">
      <c r="B38" s="2" t="s">
        <v>21</v>
      </c>
      <c r="C38" s="29">
        <v>0</v>
      </c>
      <c r="D38" s="29">
        <v>0</v>
      </c>
      <c r="E38" s="29">
        <v>0</v>
      </c>
      <c r="F38" s="12">
        <f t="shared" si="5"/>
        <v>0</v>
      </c>
      <c r="G38"/>
      <c r="H38"/>
    </row>
    <row r="39" spans="1:8" x14ac:dyDescent="0.3">
      <c r="B39" s="2" t="s">
        <v>20</v>
      </c>
      <c r="C39" s="29">
        <v>0</v>
      </c>
      <c r="D39" s="29">
        <v>0</v>
      </c>
      <c r="E39" s="29">
        <v>0</v>
      </c>
      <c r="F39" s="12">
        <f t="shared" si="5"/>
        <v>0</v>
      </c>
      <c r="G39"/>
      <c r="H39"/>
    </row>
    <row r="40" spans="1:8" x14ac:dyDescent="0.3">
      <c r="B40" s="2" t="s">
        <v>27</v>
      </c>
      <c r="C40" s="29">
        <v>0</v>
      </c>
      <c r="D40" s="29">
        <v>0</v>
      </c>
      <c r="E40" s="29">
        <v>0</v>
      </c>
      <c r="F40" s="12">
        <f t="shared" si="5"/>
        <v>0</v>
      </c>
      <c r="G40"/>
      <c r="H40"/>
    </row>
    <row r="41" spans="1:8" x14ac:dyDescent="0.3">
      <c r="B41" s="2" t="s">
        <v>26</v>
      </c>
      <c r="C41" s="29">
        <v>0</v>
      </c>
      <c r="D41" s="29">
        <v>0</v>
      </c>
      <c r="E41" s="29">
        <v>0</v>
      </c>
      <c r="F41" s="12">
        <f t="shared" si="5"/>
        <v>0</v>
      </c>
      <c r="G41"/>
      <c r="H41"/>
    </row>
    <row r="42" spans="1:8" x14ac:dyDescent="0.3">
      <c r="B42" s="2" t="s">
        <v>18</v>
      </c>
      <c r="C42" s="29">
        <v>0</v>
      </c>
      <c r="D42" s="29">
        <v>0</v>
      </c>
      <c r="E42" s="29">
        <v>0</v>
      </c>
      <c r="F42" s="12">
        <f t="shared" si="5"/>
        <v>0</v>
      </c>
      <c r="G42"/>
      <c r="H42"/>
    </row>
    <row r="43" spans="1:8" x14ac:dyDescent="0.3">
      <c r="B43" s="2" t="s">
        <v>25</v>
      </c>
      <c r="C43" s="29">
        <v>0</v>
      </c>
      <c r="D43" s="29">
        <v>0</v>
      </c>
      <c r="E43" s="29">
        <v>0</v>
      </c>
      <c r="F43" s="12">
        <f t="shared" si="5"/>
        <v>0</v>
      </c>
      <c r="G43"/>
      <c r="H43"/>
    </row>
    <row r="44" spans="1:8" x14ac:dyDescent="0.3">
      <c r="B44" s="2" t="s">
        <v>19</v>
      </c>
      <c r="C44" s="29">
        <v>0</v>
      </c>
      <c r="D44" s="29">
        <v>0</v>
      </c>
      <c r="E44" s="29">
        <v>0</v>
      </c>
      <c r="F44" s="12">
        <f t="shared" si="5"/>
        <v>0</v>
      </c>
      <c r="G44"/>
      <c r="H44"/>
    </row>
    <row r="45" spans="1:8" s="34" customFormat="1" x14ac:dyDescent="0.3">
      <c r="A45" s="9"/>
      <c r="B45" s="2" t="s">
        <v>4</v>
      </c>
      <c r="C45" s="30">
        <v>0</v>
      </c>
      <c r="D45" s="30">
        <v>0</v>
      </c>
      <c r="E45" s="30">
        <v>0</v>
      </c>
      <c r="F45" s="12">
        <f t="shared" si="5"/>
        <v>0</v>
      </c>
      <c r="G45" s="9"/>
      <c r="H45" s="9"/>
    </row>
    <row r="46" spans="1:8" x14ac:dyDescent="0.3">
      <c r="B46" s="1" t="s">
        <v>9</v>
      </c>
      <c r="C46" s="5">
        <f t="shared" ref="C46:F46" si="6">SUM(C35:C45)</f>
        <v>0</v>
      </c>
      <c r="D46" s="5">
        <f t="shared" si="6"/>
        <v>0</v>
      </c>
      <c r="E46" s="5">
        <f t="shared" si="6"/>
        <v>0</v>
      </c>
      <c r="F46" s="12">
        <f t="shared" si="6"/>
        <v>0</v>
      </c>
      <c r="G46"/>
      <c r="H46"/>
    </row>
    <row r="47" spans="1:8" x14ac:dyDescent="0.3">
      <c r="B47" s="2"/>
      <c r="C47" s="5"/>
      <c r="D47" s="5"/>
      <c r="E47" s="5"/>
      <c r="F47" s="14"/>
      <c r="G47"/>
      <c r="H47"/>
    </row>
    <row r="48" spans="1:8" x14ac:dyDescent="0.3">
      <c r="B48" s="2" t="s">
        <v>17</v>
      </c>
      <c r="C48" s="8">
        <f t="shared" ref="C48:F48" si="7">C32-C46</f>
        <v>0</v>
      </c>
      <c r="D48" s="8">
        <f t="shared" si="7"/>
        <v>0</v>
      </c>
      <c r="E48" s="8">
        <f t="shared" si="7"/>
        <v>0</v>
      </c>
      <c r="F48" s="15">
        <f t="shared" si="7"/>
        <v>0</v>
      </c>
      <c r="G48"/>
      <c r="H48"/>
    </row>
    <row r="49" spans="1:251" x14ac:dyDescent="0.3">
      <c r="B49" s="2" t="s">
        <v>10</v>
      </c>
      <c r="C49" s="31">
        <v>0</v>
      </c>
      <c r="D49" s="31">
        <v>0</v>
      </c>
      <c r="E49" s="31">
        <v>0</v>
      </c>
      <c r="F49" s="16">
        <f>SUM(C49:E49)</f>
        <v>0</v>
      </c>
      <c r="G49"/>
      <c r="H49"/>
    </row>
    <row r="50" spans="1:251" x14ac:dyDescent="0.3">
      <c r="B50" s="1" t="s">
        <v>11</v>
      </c>
      <c r="C50" s="4">
        <f t="shared" ref="C50:F50" si="8">C48-C49</f>
        <v>0</v>
      </c>
      <c r="D50" s="4">
        <f t="shared" si="8"/>
        <v>0</v>
      </c>
      <c r="E50" s="4">
        <f t="shared" si="8"/>
        <v>0</v>
      </c>
      <c r="F50" s="12">
        <f t="shared" si="8"/>
        <v>0</v>
      </c>
      <c r="G50"/>
      <c r="H50"/>
    </row>
    <row r="51" spans="1:251" x14ac:dyDescent="0.3">
      <c r="B51" s="2"/>
      <c r="C51" s="4"/>
      <c r="D51" s="4"/>
      <c r="E51" s="4"/>
      <c r="F51" s="12"/>
      <c r="G51" s="4"/>
      <c r="H51"/>
    </row>
    <row r="52" spans="1:251" ht="15.75" customHeight="1" x14ac:dyDescent="0.3">
      <c r="B52" s="2" t="s">
        <v>38</v>
      </c>
      <c r="C52" s="4"/>
      <c r="D52" s="4"/>
      <c r="E52" s="4"/>
      <c r="F52" s="32">
        <v>0</v>
      </c>
      <c r="G52"/>
      <c r="H52"/>
    </row>
    <row r="53" spans="1:251" x14ac:dyDescent="0.3">
      <c r="B53" s="2" t="s">
        <v>12</v>
      </c>
      <c r="C53" s="4"/>
      <c r="D53" s="4"/>
      <c r="E53" s="4"/>
      <c r="F53" s="14">
        <f>IFERROR(F52/F15,0)</f>
        <v>0</v>
      </c>
      <c r="G53"/>
      <c r="H53"/>
    </row>
    <row r="54" spans="1:251" ht="14.5" x14ac:dyDescent="0.35">
      <c r="B54" s="11"/>
      <c r="C54" s="4"/>
      <c r="D54" s="4"/>
      <c r="E54" s="4"/>
      <c r="F54" s="14"/>
      <c r="G54"/>
      <c r="H54"/>
    </row>
    <row r="55" spans="1:251" x14ac:dyDescent="0.3">
      <c r="B55" s="2"/>
      <c r="C55" s="4"/>
      <c r="D55" s="4"/>
      <c r="E55" s="4"/>
      <c r="F55" s="14"/>
      <c r="G55"/>
      <c r="H55"/>
    </row>
    <row r="56" spans="1:251" ht="14.5" thickBot="1" x14ac:dyDescent="0.35">
      <c r="B56" s="6"/>
      <c r="C56" s="10"/>
      <c r="D56" s="10"/>
      <c r="E56" s="10"/>
      <c r="F56" s="17"/>
      <c r="G56"/>
      <c r="H56"/>
    </row>
    <row r="57" spans="1:251" customFormat="1" ht="14.25" customHeight="1" x14ac:dyDescent="0.3">
      <c r="B57" s="33" t="s">
        <v>24</v>
      </c>
      <c r="C57" s="4"/>
      <c r="D57" s="4"/>
      <c r="E57" s="4"/>
      <c r="F57" s="4"/>
      <c r="G57" s="4"/>
    </row>
    <row r="58" spans="1:251" s="37" customFormat="1" ht="61" customHeight="1" x14ac:dyDescent="0.35">
      <c r="A58" s="38"/>
      <c r="B58" s="53" t="s">
        <v>43</v>
      </c>
      <c r="C58" s="53"/>
      <c r="D58" s="53"/>
      <c r="E58" s="53"/>
      <c r="F58" s="53"/>
      <c r="G58" s="53"/>
      <c r="H58" s="53"/>
      <c r="I58" s="53"/>
      <c r="J58" s="53"/>
      <c r="K58" s="53"/>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row>
    <row r="59" spans="1:251" ht="30.5" customHeight="1" x14ac:dyDescent="0.3">
      <c r="B59" s="23" t="s">
        <v>30</v>
      </c>
      <c r="C59" s="47"/>
      <c r="D59" s="47"/>
      <c r="E59" s="47"/>
      <c r="F59" s="47"/>
      <c r="G59" s="47"/>
      <c r="H59" s="47"/>
      <c r="I59" s="47"/>
      <c r="J59" s="47"/>
      <c r="K59" s="47"/>
    </row>
    <row r="60" spans="1:251" x14ac:dyDescent="0.3">
      <c r="C60" s="45"/>
      <c r="D60" s="45"/>
      <c r="E60" s="45"/>
      <c r="F60" s="45"/>
      <c r="G60" s="45"/>
      <c r="H60" s="45"/>
      <c r="I60" s="45"/>
      <c r="J60" s="45"/>
      <c r="K60" s="45"/>
    </row>
    <row r="61" spans="1:251" customFormat="1" x14ac:dyDescent="0.3">
      <c r="B61" s="23"/>
      <c r="C61" s="23"/>
      <c r="D61" s="23"/>
      <c r="E61" s="23"/>
      <c r="F61" s="23"/>
      <c r="G61" s="23"/>
    </row>
  </sheetData>
  <sheetProtection sheet="1" objects="1" scenarios="1" selectLockedCells="1"/>
  <protectedRanges>
    <protectedRange sqref="B6 G2 F52 C24:E26 C35:E45 C49:E49 C31:E31 C28:E28" name="Range1"/>
  </protectedRanges>
  <mergeCells count="2">
    <mergeCell ref="B58:K58"/>
    <mergeCell ref="G2:K2"/>
  </mergeCells>
  <dataValidations count="1">
    <dataValidation type="whole" allowBlank="1" showInputMessage="1" showErrorMessage="1" error="Review square footage input for unit C-306: Coffee and Bar. " prompt="Total square footage must fall between 4,732 and 5,670." sqref="C15" xr:uid="{22670A0E-8536-4E8C-9904-0F7517E38B4B}">
      <formula1>4732</formula1>
      <formula2>5670</formula2>
    </dataValidation>
  </dataValidations>
  <pageMargins left="0.25" right="0.21" top="0.42" bottom="0.39" header="0.23" footer="0.17"/>
  <pageSetup scale="63" orientation="landscape" r:id="rId1"/>
  <ignoredErrors>
    <ignoredError sqref="C23 D23:E23 C27:E2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9"/>
  <sheetViews>
    <sheetView zoomScaleNormal="100" workbookViewId="0">
      <selection activeCell="A6" sqref="A6"/>
    </sheetView>
  </sheetViews>
  <sheetFormatPr defaultRowHeight="14" x14ac:dyDescent="0.3"/>
  <cols>
    <col min="1" max="1" width="83.6640625" customWidth="1"/>
  </cols>
  <sheetData>
    <row r="1" spans="1:1" ht="22.5" customHeight="1" x14ac:dyDescent="0.3">
      <c r="A1" s="9" t="s">
        <v>31</v>
      </c>
    </row>
    <row r="2" spans="1:1" x14ac:dyDescent="0.3">
      <c r="A2" s="57" t="s">
        <v>39</v>
      </c>
    </row>
    <row r="3" spans="1:1" x14ac:dyDescent="0.3">
      <c r="A3" s="42"/>
    </row>
    <row r="4" spans="1:1" x14ac:dyDescent="0.3">
      <c r="A4" s="42"/>
    </row>
    <row r="5" spans="1:1" x14ac:dyDescent="0.3">
      <c r="A5" s="42"/>
    </row>
    <row r="6" spans="1:1" x14ac:dyDescent="0.3">
      <c r="A6" s="42"/>
    </row>
    <row r="7" spans="1:1" x14ac:dyDescent="0.3">
      <c r="A7" s="42"/>
    </row>
    <row r="8" spans="1:1" x14ac:dyDescent="0.3">
      <c r="A8" s="43"/>
    </row>
    <row r="9" spans="1:1" x14ac:dyDescent="0.3">
      <c r="A9" s="43"/>
    </row>
    <row r="10" spans="1:1" x14ac:dyDescent="0.3">
      <c r="A10" s="43"/>
    </row>
    <row r="11" spans="1:1" x14ac:dyDescent="0.3">
      <c r="A11" s="43"/>
    </row>
    <row r="12" spans="1:1" x14ac:dyDescent="0.3">
      <c r="A12" s="43"/>
    </row>
    <row r="13" spans="1:1" x14ac:dyDescent="0.3">
      <c r="A13" s="43"/>
    </row>
    <row r="14" spans="1:1" x14ac:dyDescent="0.3">
      <c r="A14" s="43"/>
    </row>
    <row r="15" spans="1:1" x14ac:dyDescent="0.3">
      <c r="A15" s="43"/>
    </row>
    <row r="16" spans="1:1" x14ac:dyDescent="0.3">
      <c r="A16" s="43"/>
    </row>
    <row r="17" spans="1:1" x14ac:dyDescent="0.3">
      <c r="A17" s="43"/>
    </row>
    <row r="18" spans="1:1" x14ac:dyDescent="0.3">
      <c r="A18" s="43"/>
    </row>
    <row r="19" spans="1:1" x14ac:dyDescent="0.3">
      <c r="A19" s="43"/>
    </row>
    <row r="20" spans="1:1" x14ac:dyDescent="0.3">
      <c r="A20" s="43"/>
    </row>
    <row r="21" spans="1:1" x14ac:dyDescent="0.3">
      <c r="A21" s="43"/>
    </row>
    <row r="22" spans="1:1" x14ac:dyDescent="0.3">
      <c r="A22" s="43" t="s">
        <v>46</v>
      </c>
    </row>
    <row r="23" spans="1:1" x14ac:dyDescent="0.3">
      <c r="A23" s="43"/>
    </row>
    <row r="24" spans="1:1" x14ac:dyDescent="0.3">
      <c r="A24" s="43"/>
    </row>
    <row r="25" spans="1:1" x14ac:dyDescent="0.3">
      <c r="A25" s="43"/>
    </row>
    <row r="26" spans="1:1" x14ac:dyDescent="0.3">
      <c r="A26" s="43"/>
    </row>
    <row r="27" spans="1:1" x14ac:dyDescent="0.3">
      <c r="A27" s="43"/>
    </row>
    <row r="28" spans="1:1" x14ac:dyDescent="0.3">
      <c r="A28" s="43"/>
    </row>
    <row r="29" spans="1:1" x14ac:dyDescent="0.3">
      <c r="A29" s="43"/>
    </row>
    <row r="30" spans="1:1" x14ac:dyDescent="0.3">
      <c r="A30" s="43"/>
    </row>
    <row r="31" spans="1:1" x14ac:dyDescent="0.3">
      <c r="A31" s="43"/>
    </row>
    <row r="32" spans="1:1" x14ac:dyDescent="0.3">
      <c r="A32" s="43"/>
    </row>
    <row r="33" spans="1:1" x14ac:dyDescent="0.3">
      <c r="A33" s="43"/>
    </row>
    <row r="34" spans="1:1" x14ac:dyDescent="0.3">
      <c r="A34" s="43"/>
    </row>
    <row r="35" spans="1:1" x14ac:dyDescent="0.3">
      <c r="A35" s="43"/>
    </row>
    <row r="36" spans="1:1" x14ac:dyDescent="0.3">
      <c r="A36" s="43"/>
    </row>
    <row r="37" spans="1:1" x14ac:dyDescent="0.3">
      <c r="A37" s="43"/>
    </row>
    <row r="38" spans="1:1" x14ac:dyDescent="0.3">
      <c r="A38" s="43"/>
    </row>
    <row r="39" spans="1:1" x14ac:dyDescent="0.3">
      <c r="A39" s="43"/>
    </row>
    <row r="40" spans="1:1" x14ac:dyDescent="0.3">
      <c r="A40" s="43"/>
    </row>
    <row r="41" spans="1:1" x14ac:dyDescent="0.3">
      <c r="A41" s="43"/>
    </row>
    <row r="42" spans="1:1" x14ac:dyDescent="0.3">
      <c r="A42" s="43"/>
    </row>
    <row r="43" spans="1:1" x14ac:dyDescent="0.3">
      <c r="A43" s="43"/>
    </row>
    <row r="44" spans="1:1" x14ac:dyDescent="0.3">
      <c r="A44" s="43"/>
    </row>
    <row r="45" spans="1:1" x14ac:dyDescent="0.3">
      <c r="A45" s="43"/>
    </row>
    <row r="46" spans="1:1" x14ac:dyDescent="0.3">
      <c r="A46" s="43"/>
    </row>
    <row r="47" spans="1:1" x14ac:dyDescent="0.3">
      <c r="A47" s="43"/>
    </row>
    <row r="48" spans="1:1" x14ac:dyDescent="0.3">
      <c r="A48" s="43"/>
    </row>
    <row r="49" spans="1:1" x14ac:dyDescent="0.3">
      <c r="A49" s="44"/>
    </row>
  </sheetData>
  <pageMargins left="0.7" right="0.7" top="0.75" bottom="0.75" header="0.3" footer="0.3"/>
  <pageSetup paperSize="20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Package 1 Interim</vt:lpstr>
      <vt:lpstr>Proposer Notes Pkg. 1 Interim</vt:lpstr>
      <vt:lpstr>'Package 1 Interim'!Print_Area</vt:lpstr>
      <vt:lpstr>'Proposer Notes Pkg. 1 Interim'!Print_Area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Staci Saker</cp:lastModifiedBy>
  <cp:lastPrinted>2022-10-21T21:06:29Z</cp:lastPrinted>
  <dcterms:created xsi:type="dcterms:W3CDTF">2009-04-29T20:40:14Z</dcterms:created>
  <dcterms:modified xsi:type="dcterms:W3CDTF">2024-03-16T04:07:09Z</dcterms:modified>
</cp:coreProperties>
</file>